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003" documentId="13_ncr:1_{F6CB121F-512D-4AA6-A0C1-0FB36C537598}" xr6:coauthVersionLast="47" xr6:coauthVersionMax="47" xr10:uidLastSave="{3634FB1D-EF14-4F7F-BB19-3ED4590C4669}"/>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<sst xmlns="http://schemas.openxmlformats.org/spreadsheetml/2006/main" count="178589" uniqueCount="39080">
  <si>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</si>
  <si>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</si>
  <si>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</si>
  <si>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</si>
  <si>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</si>
  <si>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</si>
  <si>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</si>
  <si>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</si>
  <si>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</si>
  <si>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</si>
  <si>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</si>
  <si>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</si>
  <si>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</si>
  <si>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</si>
  <si>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</si>
  <si>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</si>
  <si>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</si>
  <si>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</si>
  <si>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</si>
  <si>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</si>
  <si>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</si>
  <si>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</si>
  <si>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</si>
  <si>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</si>
  <si>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</si>
  <si>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</si>
  <si>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</si>
  <si>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</si>
  <si>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</si>
  <si>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</si>
  <si>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</si>
  <si>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</si>
  <si>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</si>
  <si>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</si>
  <si>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</si>
  <si>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</si>
  <si>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</si>
  <si>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</si>
  <si>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</si>
  <si>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</si>
  <si>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</si>
  <si>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</si>
  <si>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</si>
  <si>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</si>
  <si>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</si>
  <si>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</si>
  <si>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</si>
  <si>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</si>
  <si>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</si>
  <si>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</si>
  <si>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</si>
  <si>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</si>
  <si>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</si>
  <si>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</si>
  <si>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</si>
  <si>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</si>
  <si>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</si>
  <si>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</si>
  <si>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</si>
  <si>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</si>
  <si>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</si>
  <si>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</si>
  <si>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</si>
  <si>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</si>
  <si>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</si>
  <si>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</si>
  <si>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</si>
  <si>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</si>
  <si>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</si>
  <si>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</si>
  <si>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</si>
  <si>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</si>
  <si>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</si>
  <si>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</si>
  <si>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</si>
  <si>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</si>
  <si>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</si>
  <si>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</si>
  <si>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</si>
  <si>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</si>
  <si>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</si>
  <si>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</si>
  <si>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</si>
  <si>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</si>
  <si>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</si>
  <si>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</si>
  <si>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</si>
  <si>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</si>
  <si>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</si>
  <si>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</si>
  <si>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</si>
  <si>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</si>
  <si>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</si>
  <si>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</si>
  <si>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</si>
  <si>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</si>
  <si>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</si>
  <si>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</si>
  <si>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</si>
  <si>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</si>
  <si>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</si>
  <si>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</si>
  <si>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</si>
  <si>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</si>
  <si>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</si>
  <si>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</si>
  <si>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</si>
  <si>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</si>
  <si>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</si>
  <si>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</si>
  <si>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</si>
  <si>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</si>
  <si>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</si>
  <si>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</si>
  <si>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</si>
  <si>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</si>
  <si>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</si>
  <si>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</si>
  <si>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</si>
  <si>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</si>
  <si>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</si>
  <si>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</si>
  <si>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</si>
  <si>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</si>
  <si>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</si>
  <si>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</si>
  <si>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</si>
  <si>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</si>
  <si>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</si>
  <si>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</si>
  <si>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</si>
  <si>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</si>
  <si>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</si>
  <si>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</si>
  <si>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</si>
  <si>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</si>
  <si>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</si>
  <si>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</si>
  <si>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</si>
  <si>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</si>
  <si>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</si>
  <si>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</si>
  <si>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</si>
  <si>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</si>
  <si>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</si>
  <si>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</si>
  <si>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</si>
  <si>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</si>
  <si>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</si>
  <si>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</si>
  <si>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</si>
  <si>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</si>
  <si>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</si>
  <si>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</si>
  <si>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</si>
  <si>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</si>
  <si>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</si>
  <si>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</si>
  <si>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</si>
  <si>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</si>
  <si>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</si>
  <si>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</si>
  <si>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</si>
  <si>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</si>
  <si>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</si>
  <si>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</si>
  <si>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</si>
  <si>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</si>
  <si>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</si>
  <si>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</si>
  <si>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</si>
  <si>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</si>
  <si>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</si>
  <si>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</si>
  <si>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</si>
  <si>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</si>
  <si>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</si>
  <si>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</si>
  <si>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</si>
  <si>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</si>
  <si>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</si>
  <si>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</si>
  <si>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</si>
  <si>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</si>
  <si>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</si>
  <si>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</si>
  <si>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</si>
  <si>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</si>
  <si>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</si>
  <si>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</si>
  <si>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</si>
  <si>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</si>
  <si>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</si>
  <si>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</si>
  <si>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</si>
  <si>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</si>
  <si>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</si>
  <si>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</si>
  <si>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</si>
  <si>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</si>
  <si>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</si>
  <si>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</si>
  <si>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</si>
  <si>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</si>
  <si>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</si>
  <si>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</si>
  <si>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</si>
  <si>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</si>
  <si>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</si>
  <si>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</si>
  <si>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</si>
  <si>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</si>
  <si>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</si>
  <si>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</si>
  <si>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</si>
  <si>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</si>
  <si>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</si>
  <si>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</si>
  <si>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</si>
  <si>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</si>
  <si>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</si>
  <si>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</si>
  <si>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</si>
  <si>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</si>
  <si>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</si>
  <si>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</si>
  <si>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</si>
  <si>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</si>
  <si>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</si>
  <si>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</si>
  <si>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</si>
  <si>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</si>
  <si>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</si>
  <si>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</si>
  <si>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</si>
  <si>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</si>
  <si>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</si>
  <si>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</si>
  <si>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</si>
  <si>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</si>
  <si>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</si>
  <si>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</si>
  <si>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</si>
  <si>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</si>
  <si>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</si>
  <si>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</si>
  <si>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</si>
  <si>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</si>
  <si>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</si>
  <si>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</si>
  <si>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</si>
  <si>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</si>
  <si>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</si>
  <si>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</si>
  <si>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</si>
  <si>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</si>
  <si>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</si>
  <si>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</si>
  <si>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</si>
  <si>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</si>
  <si>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</si>
  <si>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</si>
  <si>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</si>
  <si>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</si>
  <si>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</si>
  <si>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</si>
  <si>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</si>
  <si>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</si>
  <si>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</si>
  <si>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</si>
  <si>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</si>
  <si>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</si>
  <si>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</si>
  <si>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</si>
  <si>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</si>
  <si>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</si>
  <si>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</si>
  <si>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</si>
  <si>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</si>
  <si>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</si>
  <si>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</si>
  <si>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</si>
  <si>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</si>
  <si>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</si>
  <si>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</si>
  <si>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</si>
  <si>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</si>
  <si>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</si>
  <si>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</si>
  <si>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</si>
  <si>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</si>
  <si>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</si>
  <si>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</si>
  <si>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</si>
  <si>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</si>
  <si>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</si>
  <si>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</si>
  <si>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</si>
  <si>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</si>
  <si>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</si>
  <si>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</si>
  <si>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</si>
  <si>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</si>
  <si>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</si>
  <si>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</si>
  <si>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</si>
  <si>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</si>
  <si>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</si>
  <si>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</si>
  <si>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</si>
  <si>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</si>
  <si>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</si>
  <si>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</si>
  <si>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</si>
  <si>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</si>
  <si>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</si>
  <si>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</si>
  <si>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</si>
  <si>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</si>
  <si>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</si>
  <si>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</si>
  <si>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</si>
  <si>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</si>
  <si>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</si>
  <si>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</si>
  <si>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</si>
  <si>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</si>
  <si>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</si>
  <si>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</si>
  <si>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</si>
  <si>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</si>
  <si>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</si>
  <si>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</si>
  <si>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</si>
  <si>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</si>
  <si>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</si>
  <si>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</si>
  <si>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</si>
  <si>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</si>
  <si>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</si>
  <si>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</si>
  <si>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</si>
  <si>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</si>
  <si>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</si>
  <si>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</si>
  <si>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</si>
  <si>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</si>
  <si>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</si>
  <si>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</si>
  <si>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</si>
  <si>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</si>
  <si>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</si>
  <si>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</si>
  <si>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</si>
  <si>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</si>
  <si>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</si>
  <si>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</si>
  <si>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</si>
  <si>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</si>
  <si>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</si>
  <si>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</si>
  <si>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</si>
  <si>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</si>
  <si>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</si>
  <si>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</si>
  <si>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</si>
  <si>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</si>
  <si>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</si>
  <si>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</si>
  <si>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</si>
  <si>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</si>
  <si>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</si>
  <si>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</si>
  <si>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</si>
  <si>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</si>
  <si>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</si>
  <si>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</si>
  <si>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</si>
  <si>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</si>
  <si>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</si>
  <si>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</si>
  <si>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</si>
  <si>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</si>
  <si>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</si>
  <si>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</si>
  <si>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</si>
  <si>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</si>
  <si>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</si>
  <si>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</si>
  <si>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</si>
  <si>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</si>
  <si>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</si>
  <si>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</si>
  <si>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</si>
  <si>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</si>
  <si>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</si>
  <si>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</si>
  <si>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</si>
  <si>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</si>
  <si>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</si>
  <si>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</si>
  <si>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</si>
  <si>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</si>
  <si>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</si>
  <si>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</si>
  <si>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</si>
  <si>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</si>
  <si>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</si>
  <si>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</si>
  <si>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</si>
  <si>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</si>
  <si>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</si>
  <si>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</si>
  <si>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</si>
  <si>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</si>
  <si>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</si>
  <si>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</si>
  <si>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</si>
  <si>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</si>
  <si>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</si>
  <si>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</si>
  <si>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</si>
  <si>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</si>
  <si>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</si>
  <si>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</si>
  <si>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</si>
  <si>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</si>
  <si>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</si>
  <si>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</si>
  <si>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</si>
  <si>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</si>
  <si>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</si>
  <si>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</si>
  <si>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</si>
  <si>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</si>
  <si>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</si>
  <si>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</si>
  <si>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</si>
  <si>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</si>
  <si>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</si>
  <si>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</si>
  <si>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</si>
  <si>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</si>
  <si>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</si>
  <si>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</si>
  <si>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</si>
  <si>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</si>
  <si>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</si>
  <si>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</si>
  <si>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</si>
  <si>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</si>
  <si>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</si>
  <si>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</si>
  <si>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</si>
  <si>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</si>
  <si>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</si>
  <si>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</si>
  <si>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</si>
  <si>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</si>
  <si>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</si>
  <si>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</si>
  <si>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</si>
  <si>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</si>
  <si>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</si>
  <si>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</si>
  <si>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</si>
  <si>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</si>
  <si>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</si>
  <si>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</si>
  <si>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</si>
  <si>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</si>
  <si>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</si>
  <si>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</si>
  <si>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</si>
  <si>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</si>
  <si>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</si>
  <si>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</si>
  <si>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</si>
  <si>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</si>
  <si>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</si>
  <si>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</si>
  <si>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</si>
  <si>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</si>
  <si>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</si>
  <si>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</si>
  <si>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</si>
  <si>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</si>
  <si>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</si>
  <si>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</si>
  <si>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</si>
  <si>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</si>
  <si>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</si>
  <si>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</si>
  <si>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</si>
  <si>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</si>
  <si>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</si>
  <si>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</si>
  <si>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</si>
  <si>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</si>
  <si>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</si>
  <si>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</si>
  <si>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</si>
  <si>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</si>
  <si>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</si>
  <si>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</si>
  <si>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</si>
  <si>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</si>
  <si>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</si>
  <si>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</si>
  <si>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</si>
  <si>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</si>
  <si>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</si>
  <si>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</si>
  <si>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</si>
  <si>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</si>
  <si>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</si>
  <si>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</si>
  <si>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</si>
  <si>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</si>
  <si>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</si>
  <si>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</si>
  <si>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</si>
  <si>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</si>
  <si>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</si>
  <si>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</si>
  <si>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</si>
  <si>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</si>
  <si>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</si>
  <si>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</si>
  <si>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</si>
  <si>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</si>
  <si>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</si>
  <si>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</si>
  <si>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</si>
  <si>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</si>
  <si>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</si>
  <si>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</si>
  <si>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</si>
  <si>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</si>
  <si>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</si>
  <si>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</si>
  <si>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</si>
  <si>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</si>
  <si>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</si>
  <si>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</si>
  <si>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</si>
  <si>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</si>
  <si>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</si>
  <si>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</si>
  <si>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</si>
  <si>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</si>
  <si>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</si>
  <si>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</si>
  <si>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</si>
  <si>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</si>
  <si>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</si>
  <si>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</si>
  <si>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</si>
  <si>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</si>
  <si>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</si>
  <si>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</si>
  <si>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</si>
  <si>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</si>
  <si>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</si>
  <si>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</si>
  <si>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</si>
  <si>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</si>
  <si>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</si>
  <si>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</si>
  <si>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</si>
  <si>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</si>
  <si>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</si>
  <si>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</si>
  <si>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</si>
  <si>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</si>
  <si>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</si>
  <si>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</si>
  <si>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</si>
  <si>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</si>
  <si>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</si>
  <si>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</si>
  <si>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</si>
  <si>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</si>
  <si>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</si>
  <si>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</si>
  <si>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</si>
  <si>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</si>
  <si>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</si>
  <si>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</si>
  <si>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</si>
  <si>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</si>
  <si>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</si>
  <si>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</si>
  <si>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</si>
  <si>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</si>
  <si>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</si>
  <si>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</si>
  <si>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</si>
  <si>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</si>
  <si>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</si>
  <si>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</si>
  <si>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</si>
  <si>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</si>
  <si>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</si>
  <si>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</si>
  <si>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</si>
  <si>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</si>
  <si>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</si>
  <si>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</si>
  <si>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</si>
  <si>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</si>
  <si>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</si>
  <si>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</si>
  <si>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</si>
  <si>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</si>
  <si>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</si>
  <si>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</si>
  <si>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</si>
  <si>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</si>
  <si>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</si>
  <si>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</si>
  <si>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</si>
  <si>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</si>
  <si>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</si>
  <si>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</si>
  <si>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</si>
  <si>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</si>
  <si>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</si>
  <si>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</si>
  <si>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</si>
  <si>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</si>
  <si>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</si>
  <si>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</si>
  <si>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</si>
  <si>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</si>
  <si>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</si>
  <si>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</si>
  <si>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</si>
  <si>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</si>
  <si>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</si>
  <si>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</si>
  <si>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</si>
  <si>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</si>
  <si>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</si>
  <si>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</si>
  <si>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</si>
  <si>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</si>
  <si>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</si>
  <si>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</si>
  <si>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</si>
  <si>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</si>
  <si>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</si>
  <si>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</si>
  <si>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</si>
  <si>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</si>
  <si>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</si>
  <si>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</si>
  <si>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</si>
  <si>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</si>
  <si>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</si>
  <si>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</si>
  <si>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</si>
  <si>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</si>
  <si>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</si>
  <si>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</si>
  <si>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</si>
  <si>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</si>
  <si>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</si>
  <si>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</si>
  <si>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</si>
  <si>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</si>
  <si>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</si>
  <si>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</si>
  <si>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</si>
  <si>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</si>
  <si>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</si>
  <si>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</si>
  <si>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</si>
  <si>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</si>
  <si>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</si>
  <si>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</si>
  <si>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</si>
  <si>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</si>
  <si>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</si>
  <si>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</si>
  <si>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</si>
  <si>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</si>
  <si>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</si>
  <si>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</si>
  <si>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</si>
  <si>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</si>
  <si>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</si>
  <si>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</si>
  <si>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</si>
  <si>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</si>
  <si>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</si>
  <si>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</si>
  <si>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</si>
  <si>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</si>
  <si>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</si>
  <si>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</si>
  <si>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</si>
  <si>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</si>
  <si>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</si>
  <si>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</si>
  <si>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</si>
  <si>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</si>
  <si>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</si>
  <si>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</si>
  <si>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</si>
  <si>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</si>
  <si>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</si>
  <si>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</si>
  <si>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</si>
  <si>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</si>
  <si>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</si>
  <si>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</si>
  <si>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</si>
  <si>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</si>
  <si>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</si>
  <si>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</si>
  <si>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</si>
  <si>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</si>
  <si>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</si>
  <si>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</si>
  <si>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</si>
  <si>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</si>
  <si>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</si>
  <si>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</si>
  <si>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</si>
  <si>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</si>
  <si>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</si>
  <si>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</si>
  <si>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</si>
  <si>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</si>
  <si>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</si>
  <si>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</si>
  <si>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</si>
  <si>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</si>
  <si>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</si>
  <si>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</si>
  <si>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</si>
  <si>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</si>
  <si>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</si>
  <si>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</si>
  <si>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</si>
  <si>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</si>
  <si>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</si>
  <si>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</si>
  <si>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</si>
  <si>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</si>
  <si>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</si>
  <si>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</si>
  <si>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</si>
  <si>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</si>
  <si>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</si>
  <si>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</si>
  <si>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</si>
  <si>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</si>
  <si>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</si>
  <si>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</si>
  <si>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</si>
  <si>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</si>
  <si>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</si>
  <si>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</si>
  <si>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</si>
  <si>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</si>
  <si>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</si>
  <si>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</si>
  <si>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</si>
  <si>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</si>
  <si>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</si>
  <si>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</si>
  <si>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</si>
  <si>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</si>
  <si>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</si>
  <si>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</si>
  <si>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</si>
  <si>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</si>
  <si>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</si>
  <si>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</si>
  <si>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</si>
  <si>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</si>
  <si>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</si>
  <si>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</si>
  <si>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</si>
  <si>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</si>
  <si>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</si>
  <si>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</si>
  <si>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</si>
  <si>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</si>
  <si>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</si>
  <si>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</si>
  <si>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</si>
  <si>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</si>
  <si>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</si>
  <si>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</si>
  <si>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</si>
  <si>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</si>
  <si>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</si>
  <si>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</si>
  <si>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</si>
  <si>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</si>
  <si>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</si>
  <si>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</si>
  <si>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</si>
  <si>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</si>
  <si>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</si>
  <si>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</si>
  <si>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</si>
  <si>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</si>
  <si>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</si>
  <si>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</si>
  <si>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</si>
  <si>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</si>
  <si>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</si>
  <si>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</si>
  <si>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</si>
  <si>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</si>
  <si>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</si>
  <si>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</si>
  <si>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</si>
  <si>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</si>
  <si>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</si>
  <si>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</si>
  <si>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</si>
  <si>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</si>
  <si>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</si>
  <si>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</si>
  <si>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</si>
  <si>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</si>
  <si>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</si>
  <si>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</si>
  <si>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</si>
  <si>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</si>
  <si>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</si>
  <si>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</si>
  <si>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</si>
  <si>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</si>
  <si>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</si>
  <si>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</si>
  <si>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</si>
  <si>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</si>
  <si>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</si>
  <si>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</si>
  <si>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</si>
  <si>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</si>
  <si>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</si>
  <si>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</si>
  <si>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</si>
  <si>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</si>
  <si>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</si>
  <si>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</si>
  <si>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</si>
  <si>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</si>
  <si>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</si>
  <si>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</si>
  <si>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</si>
  <si>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</si>
  <si>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</si>
  <si>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</si>
  <si>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</si>
  <si>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</si>
  <si>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</si>
  <si>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</si>
  <si>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</si>
  <si>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</si>
  <si>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</si>
  <si>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</si>
  <si>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</si>
  <si>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</si>
  <si>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</si>
  <si>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</si>
  <si>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</si>
  <si>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</si>
  <si>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</si>
  <si>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</si>
  <si>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</si>
  <si>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</si>
  <si>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</si>
  <si>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</si>
  <si>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</si>
  <si>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</si>
  <si>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</si>
  <si>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</si>
  <si>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</si>
  <si>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</si>
  <si>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</si>
  <si>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</si>
  <si>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</si>
  <si>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</si>
  <si>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</si>
  <si>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</si>
  <si>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</si>
  <si>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</si>
  <si>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</si>
  <si>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</si>
  <si>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</si>
  <si>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</si>
  <si>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</si>
  <si>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</si>
  <si>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</si>
  <si>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</si>
  <si>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</si>
  <si>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</si>
  <si>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</si>
  <si>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</si>
  <si>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</si>
  <si>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</si>
  <si>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</si>
  <si>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</si>
  <si>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</si>
  <si>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</si>
  <si>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</si>
  <si>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</si>
  <si>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</si>
  <si>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</si>
  <si>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</si>
  <si>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</si>
  <si>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</si>
  <si>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</si>
  <si>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</si>
  <si>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</si>
  <si>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</si>
  <si>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</si>
  <si>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</si>
  <si>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</si>
  <si>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</si>
  <si>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</si>
  <si>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</si>
  <si>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</si>
  <si>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</si>
  <si>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</si>
  <si>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</si>
  <si>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</si>
  <si>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</si>
  <si>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</si>
  <si>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</si>
  <si>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</si>
  <si>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</si>
  <si>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</si>
  <si>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</si>
  <si>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</si>
  <si>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</si>
  <si>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</si>
  <si>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</si>
  <si>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</si>
  <si>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</si>
  <si>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</si>
  <si>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</si>
  <si>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</si>
  <si>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</si>
  <si>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</si>
  <si>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</si>
  <si>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</si>
  <si>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</si>
  <si>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</si>
  <si>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</si>
  <si>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</si>
  <si>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</si>
  <si>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</si>
  <si>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</si>
  <si>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</si>
  <si>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</si>
  <si>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</si>
  <si>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</si>
  <si>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</si>
  <si>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</si>
  <si>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</si>
  <si>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</si>
  <si>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</si>
  <si>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</si>
  <si>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</si>
  <si>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</si>
  <si>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</si>
  <si>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</si>
  <si>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</si>
  <si>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</si>
  <si>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</si>
  <si>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</si>
  <si>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</si>
  <si>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</si>
  <si>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</si>
  <si>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</si>
  <si>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</si>
  <si>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</si>
  <si>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</si>
  <si>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</si>
  <si>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</si>
  <si>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</si>
  <si>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</si>
  <si>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</si>
  <si>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</si>
  <si>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</si>
  <si>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</si>
  <si>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</si>
  <si>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</si>
  <si>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</si>
  <si>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</si>
  <si>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</si>
  <si>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</si>
  <si>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</si>
  <si>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</si>
  <si>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</si>
  <si>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</si>
  <si>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</si>
  <si>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</si>
  <si>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</si>
  <si>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</si>
  <si>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</si>
  <si>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</si>
  <si>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</si>
  <si>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</si>
  <si>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</si>
  <si>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</si>
  <si>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</si>
  <si>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</si>
  <si>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</si>
  <si>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</si>
  <si>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</si>
  <si>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</si>
  <si>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</si>
  <si>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</si>
  <si>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</si>
  <si>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</si>
  <si>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</si>
  <si>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</si>
  <si>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</si>
  <si>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</si>
  <si>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</si>
  <si>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</si>
  <si>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</si>
  <si>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</si>
  <si>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</si>
  <si>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</si>
  <si>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</si>
  <si>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</si>
  <si>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</si>
  <si>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</si>
  <si>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</si>
  <si>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</si>
  <si>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</si>
  <si>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</si>
  <si>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</si>
  <si>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</si>
  <si>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</si>
  <si>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</si>
  <si>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</si>
  <si>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</si>
  <si>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</si>
  <si>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</si>
  <si>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</si>
  <si>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</si>
  <si>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</si>
  <si>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</si>
  <si>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</si>
  <si>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</si>
  <si>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</si>
  <si>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</si>
  <si>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</si>
  <si>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</si>
  <si>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</si>
  <si>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</si>
  <si>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</si>
  <si>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</si>
  <si>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</si>
  <si>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</si>
  <si>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</si>
  <si>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</si>
  <si>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</si>
  <si>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</si>
  <si>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</si>
  <si>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</si>
  <si>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</si>
  <si>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</si>
  <si>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</si>
  <si>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</si>
  <si>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</si>
  <si>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</si>
  <si>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</si>
  <si>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</si>
  <si>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</si>
  <si>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</si>
  <si>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</si>
  <si>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</si>
  <si>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</si>
  <si>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</si>
  <si>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</si>
  <si>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</si>
  <si>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</si>
  <si>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</si>
  <si>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</si>
  <si>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</si>
  <si>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</si>
  <si>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</si>
  <si>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</si>
  <si>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</si>
  <si>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</si>
  <si>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</si>
  <si>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</si>
  <si>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</si>
  <si>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</si>
  <si>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</si>
  <si>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</si>
  <si>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</si>
  <si>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</si>
  <si>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</si>
  <si>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</si>
  <si>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</si>
  <si>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</si>
  <si>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</si>
  <si>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</si>
  <si>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</si>
  <si>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</si>
  <si>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</si>
  <si>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</si>
  <si>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</si>
  <si>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</si>
  <si>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</si>
  <si>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</si>
  <si>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</si>
  <si>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</si>
  <si>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</si>
  <si>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</si>
  <si>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</si>
  <si>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</si>
  <si>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</si>
  <si>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</si>
  <si>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</si>
  <si>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</si>
  <si>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</si>
  <si>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</si>
  <si>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</si>
  <si>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</si>
  <si>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</si>
  <si>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</si>
  <si>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</si>
  <si>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</si>
  <si>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</si>
  <si>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</si>
  <si>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</si>
  <si>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</si>
  <si>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</si>
  <si>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</si>
  <si>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</si>
  <si>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</si>
  <si>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</si>
  <si>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</si>
  <si>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</si>
  <si>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</si>
  <si>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</si>
  <si>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</si>
  <si>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</si>
  <si>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</si>
  <si>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</si>
  <si>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</si>
  <si>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</si>
  <si>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</si>
  <si>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</si>
  <si>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</si>
  <si>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</si>
  <si>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</si>
  <si>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</si>
  <si>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</si>
  <si>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</si>
  <si>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</si>
  <si>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</si>
  <si>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</si>
  <si>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</si>
  <si>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</si>
  <si>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</si>
  <si>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</si>
  <si>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</si>
  <si>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</si>
  <si>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</si>
  <si>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</si>
  <si>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</si>
  <si>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</si>
  <si>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</si>
  <si>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</si>
  <si>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</si>
  <si>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</si>
  <si>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</si>
  <si>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</si>
  <si>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</si>
  <si>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</si>
  <si>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</si>
  <si>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</si>
  <si>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</si>
  <si>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</si>
  <si>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</si>
  <si>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</si>
  <si>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</si>
  <si>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</si>
  <si>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</si>
  <si>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</si>
  <si>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</si>
  <si>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</si>
  <si>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</si>
  <si>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</si>
  <si>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</si>
  <si>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</si>
  <si>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</si>
  <si>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</si>
  <si>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</si>
  <si>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</si>
  <si>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</si>
  <si>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</si>
  <si>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</si>
  <si>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</si>
  <si>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</si>
  <si>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</si>
  <si>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</si>
  <si>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</si>
  <si>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</si>
  <si>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</si>
  <si>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</si>
  <si>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</si>
  <si>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</si>
  <si>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</si>
  <si>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</si>
  <si>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</si>
  <si>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</si>
  <si>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</si>
  <si>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</si>
  <si>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</si>
  <si>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</si>
  <si>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</si>
  <si>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</si>
  <si>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</si>
  <si>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</si>
  <si>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</si>
  <si>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</si>
  <si>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</si>
  <si>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</si>
  <si>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</si>
  <si>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</si>
  <si>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</si>
  <si>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</si>
  <si>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</si>
  <si>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</si>
  <si>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</si>
  <si>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</si>
  <si>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</si>
  <si>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</si>
  <si>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</si>
  <si>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</si>
  <si>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</si>
  <si>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</si>
  <si>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</si>
  <si>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</si>
  <si>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</si>
  <si>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</si>
  <si>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</si>
  <si>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</si>
  <si>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</si>
  <si>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</si>
  <si>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</si>
  <si>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</si>
  <si>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</si>
  <si>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</si>
  <si>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</si>
  <si>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</si>
  <si>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</si>
  <si>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</si>
  <si>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</si>
  <si>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</si>
  <si>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</si>
  <si>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</si>
  <si>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</si>
  <si>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</si>
  <si>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</si>
  <si>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</si>
  <si>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</si>
  <si>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</si>
  <si>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</si>
  <si>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</si>
  <si>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</si>
  <si>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</si>
  <si>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</si>
  <si>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</si>
  <si>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</si>
  <si>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</si>
  <si>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</si>
  <si>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</si>
  <si>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</si>
  <si>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</si>
  <si>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</si>
  <si>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</si>
  <si>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</si>
  <si>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</si>
  <si>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</si>
  <si>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</si>
  <si>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</si>
  <si>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</si>
  <si>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</si>
  <si>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</si>
  <si>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</si>
  <si>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</si>
  <si>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</si>
  <si>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</si>
  <si>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</si>
  <si>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</si>
  <si>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</si>
  <si>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</si>
  <si>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</si>
  <si>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</si>
  <si>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</si>
  <si>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</si>
  <si>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</si>
  <si>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</si>
  <si>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</si>
  <si>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</si>
  <si>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</si>
  <si>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</si>
  <si>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</si>
  <si>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</si>
  <si>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</si>
  <si>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</si>
  <si>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</si>
  <si>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</si>
  <si>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</si>
  <si>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</si>
  <si>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</si>
  <si>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</si>
  <si>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</si>
  <si>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</si>
  <si>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</si>
  <si>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</si>
  <si>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</si>
  <si>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</si>
  <si>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</si>
  <si>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</si>
  <si>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</si>
  <si>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</si>
  <si>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</si>
  <si>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</si>
  <si>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</si>
  <si>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</si>
  <si>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</si>
  <si>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</si>
  <si>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</si>
  <si>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</si>
  <si>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</si>
  <si>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</si>
  <si>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</si>
  <si>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</si>
  <si>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</si>
  <si>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</si>
  <si>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</si>
  <si>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</si>
  <si>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</si>
  <si>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</si>
  <si>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</si>
  <si>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</si>
  <si>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</si>
  <si>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</si>
  <si>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</si>
  <si>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</si>
  <si>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</si>
  <si>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</si>
  <si>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</si>
  <si>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</si>
  <si>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</si>
  <si>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</si>
  <si>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</si>
  <si>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</si>
  <si>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</si>
  <si>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</si>
  <si>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</si>
  <si>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</si>
  <si>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</si>
  <si>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</si>
  <si>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</si>
  <si>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</si>
  <si>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</si>
  <si>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</si>
  <si>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</si>
  <si>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</si>
  <si>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</si>
  <si>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</si>
  <si>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</si>
  <si>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</si>
  <si>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</si>
  <si>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</si>
  <si>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</si>
  <si>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</si>
  <si>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</si>
  <si>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</si>
  <si>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</si>
  <si>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</si>
  <si>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</si>
  <si>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</si>
  <si>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</si>
  <si>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</si>
  <si>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</si>
  <si>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</si>
  <si>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</si>
  <si>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</si>
  <si>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</si>
  <si>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</si>
  <si>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</si>
  <si>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</si>
  <si>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</si>
  <si>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</si>
  <si>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</si>
  <si>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</si>
  <si>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</si>
  <si>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</si>
  <si>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</si>
  <si>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</si>
  <si>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</si>
  <si>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</si>
  <si>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</si>
  <si>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</si>
  <si>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</si>
  <si>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</si>
  <si>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</si>
  <si>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</si>
  <si>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</si>
  <si>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</si>
  <si>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</si>
  <si>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</si>
  <si>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</si>
  <si>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</si>
  <si>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</si>
  <si>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</si>
  <si>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</si>
  <si>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</si>
  <si>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</si>
  <si>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</si>
  <si>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</si>
  <si>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</si>
  <si>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</si>
  <si>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</si>
  <si>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</si>
  <si>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</si>
  <si>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</si>
  <si>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</si>
  <si>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</si>
  <si>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</si>
  <si>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</si>
  <si>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</si>
  <si>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</si>
  <si>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</si>
  <si>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</si>
  <si>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</si>
  <si>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</si>
  <si>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</si>
  <si>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</si>
  <si>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</si>
  <si>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</si>
  <si>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</si>
  <si>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</si>
  <si>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</si>
  <si>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</si>
  <si>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</si>
  <si>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</si>
  <si>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</si>
  <si>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</si>
  <si>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</si>
  <si>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</si>
  <si>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</si>
  <si>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</si>
  <si>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</si>
  <si>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</si>
  <si>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</si>
  <si>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</si>
  <si>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</si>
  <si>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</si>
  <si>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</si>
  <si>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</si>
  <si>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</si>
  <si>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</si>
  <si>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</si>
  <si>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</si>
  <si>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</si>
  <si>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</si>
  <si>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</si>
  <si>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</si>
  <si>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</si>
  <si>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</si>
  <si>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</si>
  <si>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</si>
  <si>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</si>
  <si>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</si>
  <si>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</si>
  <si>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</si>
  <si>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</si>
  <si>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</si>
  <si>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</si>
  <si>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</si>
  <si>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</si>
  <si>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</si>
  <si>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</si>
  <si>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</si>
  <si>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</si>
  <si>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</si>
  <si>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</si>
  <si>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</si>
  <si>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</si>
  <si>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</si>
  <si>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</si>
  <si>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</si>
  <si>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</si>
  <si>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</si>
  <si>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</si>
  <si>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</si>
  <si>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</si>
  <si>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</si>
  <si>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</si>
  <si>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</si>
  <si>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</si>
  <si>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</si>
  <si>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</si>
  <si>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</si>
  <si>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</si>
  <si>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</si>
  <si>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</si>
  <si>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</si>
  <si>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</si>
  <si>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</si>
  <si>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</si>
  <si>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</si>
  <si>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</si>
  <si>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</si>
  <si>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</si>
  <si>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</si>
  <si>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</si>
  <si>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</si>
  <si>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</si>
  <si>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</si>
  <si>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</si>
  <si>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</si>
  <si>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</si>
  <si>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</si>
  <si>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</si>
  <si>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</si>
  <si>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</si>
  <si>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</si>
  <si>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</si>
  <si>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</si>
  <si>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</si>
  <si>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</si>
  <si>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</si>
  <si>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</si>
  <si>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</si>
  <si>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</si>
  <si>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</si>
  <si>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</si>
  <si>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</si>
  <si>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</si>
  <si>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</si>
  <si>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</si>
  <si>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</si>
  <si>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</si>
  <si>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</si>
  <si>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</si>
  <si>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</si>
  <si>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</si>
  <si>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</si>
  <si>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</si>
  <si>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</si>
  <si>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</si>
  <si>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</si>
  <si>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</si>
  <si>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</si>
  <si>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</si>
  <si>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</si>
  <si>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</si>
  <si>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</si>
  <si>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</si>
  <si>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</si>
  <si>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</si>
  <si>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</si>
  <si>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</si>
  <si>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</si>
  <si>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</si>
  <si>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</si>
  <si>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</si>
  <si>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</si>
  <si>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</si>
  <si>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</si>
  <si>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</si>
  <si>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</si>
  <si>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</si>
  <si>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</si>
  <si>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</si>
  <si>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</si>
  <si>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</si>
  <si>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</si>
  <si>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</si>
  <si>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</si>
  <si>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</si>
  <si>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</si>
  <si>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</si>
  <si>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</si>
  <si>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</si>
  <si>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</si>
  <si>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</si>
  <si>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</si>
  <si>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</si>
  <si>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</si>
  <si>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</si>
  <si>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</si>
  <si>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</si>
  <si>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</si>
  <si>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</si>
  <si>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</si>
  <si>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</si>
  <si>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</si>
  <si>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</si>
  <si>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</si>
  <si>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</si>
  <si>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</si>
  <si>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</si>
  <si>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</si>
  <si>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</si>
  <si>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</si>
  <si>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</si>
  <si>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</si>
  <si>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</si>
  <si>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</si>
  <si>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</si>
  <si>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</si>
  <si>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</si>
  <si>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</si>
  <si>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</si>
  <si>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</si>
  <si>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</si>
  <si>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</si>
  <si>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</si>
  <si>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</si>
  <si>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</si>
  <si>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</si>
  <si>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</si>
  <si>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</si>
  <si>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</si>
  <si>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</si>
  <si>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</si>
  <si>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</si>
  <si>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</si>
  <si>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</si>
  <si>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</si>
  <si>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</si>
  <si>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</si>
  <si>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</si>
  <si>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</si>
  <si>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</si>
  <si>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</si>
  <si>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</si>
  <si>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</si>
  <si>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</si>
  <si>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</si>
  <si>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</si>
  <si>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</si>
  <si>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</si>
  <si>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</si>
  <si>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</si>
  <si>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</si>
  <si>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</si>
  <si>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</si>
  <si>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</si>
  <si>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</si>
  <si>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</si>
  <si>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</si>
  <si>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</si>
  <si>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</si>
  <si>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</si>
  <si>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</si>
  <si>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</si>
  <si>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</si>
  <si>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</si>
  <si>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</si>
  <si>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</si>
  <si>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</si>
  <si>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</si>
  <si>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</si>
  <si>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</si>
  <si>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</si>
  <si>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</si>
  <si>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</si>
  <si>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</si>
  <si>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</si>
  <si>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</si>
  <si>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</si>
  <si>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</si>
  <si>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</si>
  <si>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</si>
  <si>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</si>
  <si>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</si>
  <si>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</si>
  <si>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</si>
  <si>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</si>
  <si>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</si>
  <si>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</si>
  <si>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</si>
  <si>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</si>
  <si>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</si>
  <si>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</si>
  <si>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</si>
  <si>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</si>
  <si>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</si>
  <si>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</si>
  <si>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</si>
  <si>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</si>
  <si>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</si>
  <si>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</si>
  <si>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</si>
  <si>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</si>
  <si>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</si>
  <si>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</si>
  <si>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</si>
  <si>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</si>
  <si>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</si>
  <si>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</si>
  <si>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</si>
  <si>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</si>
  <si>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</si>
  <si>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</si>
  <si>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</si>
  <si>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</si>
  <si>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</si>
  <si>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</si>
  <si>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</si>
  <si>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</si>
  <si>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</si>
  <si>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</si>
  <si>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</si>
  <si>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</si>
  <si>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</si>
  <si>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</si>
  <si>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</si>
  <si>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</si>
  <si>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</si>
  <si>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</si>
  <si>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</si>
  <si>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</si>
  <si>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</si>
  <si>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</si>
  <si>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</si>
  <si>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</si>
  <si>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</si>
  <si>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</si>
  <si>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</si>
  <si>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</si>
  <si>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</si>
  <si>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</si>
  <si>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</si>
  <si>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</si>
  <si>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</si>
  <si>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</si>
  <si>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</si>
  <si>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</si>
  <si>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</si>
  <si>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</si>
  <si>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</si>
  <si>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</si>
  <si>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</si>
  <si>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</si>
  <si>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</si>
  <si>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</si>
  <si>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</si>
  <si>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</si>
  <si>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</si>
  <si>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</si>
  <si>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</si>
  <si>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</si>
  <si>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</si>
  <si>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</si>
  <si>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</si>
  <si>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</si>
  <si>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</si>
  <si>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</si>
  <si>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</si>
  <si>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</si>
  <si>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</si>
  <si>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</si>
  <si>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</si>
  <si>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</si>
  <si>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</si>
  <si>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</si>
  <si>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</si>
  <si>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</si>
  <si>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</si>
  <si>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</si>
  <si>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</si>
  <si>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</si>
  <si>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</si>
  <si>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</si>
  <si>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</si>
  <si>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</si>
  <si>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</si>
  <si>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</si>
  <si>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</si>
  <si>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</si>
  <si>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</si>
  <si>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</si>
  <si>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</si>
  <si>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</si>
  <si>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</si>
  <si>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</si>
  <si>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</si>
  <si>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</si>
  <si>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</si>
  <si>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</si>
  <si>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</si>
  <si>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</si>
  <si>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</si>
  <si>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</si>
  <si>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</si>
  <si>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</si>
  <si>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</si>
  <si>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</si>
  <si>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</si>
  <si>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</si>
  <si>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</si>
  <si>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</si>
  <si>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</si>
  <si>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</si>
  <si>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</si>
  <si>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</si>
  <si>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</si>
  <si>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</si>
  <si>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</si>
  <si>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</si>
  <si>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</si>
  <si>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</si>
  <si>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</si>
  <si>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</si>
  <si>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</si>
  <si>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</si>
  <si>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</si>
  <si>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</si>
  <si>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</si>
  <si>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</si>
  <si>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</si>
  <si>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</si>
  <si>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</si>
  <si>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</si>
  <si>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</si>
  <si>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</si>
  <si>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</si>
  <si>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</si>
  <si>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</si>
  <si>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</si>
  <si>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</si>
  <si>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</si>
  <si>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</si>
  <si>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</si>
  <si>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</si>
  <si>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</si>
  <si>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</si>
  <si>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</si>
  <si>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</si>
  <si>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</si>
  <si>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</si>
  <si>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</si>
  <si>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</si>
  <si>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</si>
  <si>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</si>
  <si>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</si>
  <si>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</si>
  <si>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</si>
  <si>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</si>
  <si>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</si>
  <si>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</si>
  <si>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</si>
  <si>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</si>
  <si>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</si>
  <si>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</si>
  <si>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</si>
  <si>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</si>
  <si>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</si>
  <si>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</si>
  <si>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</si>
  <si>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</si>
  <si>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</si>
  <si>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</si>
  <si>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</si>
  <si>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</si>
  <si>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</si>
  <si>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</si>
  <si>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</si>
  <si>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</si>
  <si>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</si>
  <si>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</si>
  <si>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</si>
  <si>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</si>
  <si>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</si>
  <si>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</si>
  <si>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</si>
  <si>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</si>
  <si>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</si>
  <si>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</si>
  <si>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</si>
  <si>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</si>
  <si>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</si>
  <si>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</si>
  <si>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</si>
  <si>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</si>
  <si>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</si>
  <si>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</si>
  <si>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</si>
  <si>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</si>
  <si>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</si>
  <si>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</si>
  <si>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</si>
  <si>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</si>
  <si>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</si>
  <si>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</si>
  <si>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</si>
  <si>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</si>
  <si>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</si>
  <si>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</si>
  <si>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</si>
  <si>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</si>
  <si>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</si>
  <si>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</si>
  <si>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</si>
  <si>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</si>
  <si>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</si>
  <si>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</si>
  <si>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</si>
  <si>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</si>
  <si>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</si>
  <si>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</si>
  <si>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</si>
  <si>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</si>
  <si>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</si>
  <si>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</si>
  <si>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</si>
  <si>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</si>
  <si>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</si>
  <si>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</si>
  <si>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</si>
  <si>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</si>
  <si>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</si>
  <si>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</si>
  <si>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</si>
  <si>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</si>
  <si>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</si>
  <si>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</si>
  <si>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</si>
  <si>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</si>
  <si>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</si>
  <si>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</si>
  <si>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</si>
  <si>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</si>
  <si>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</si>
  <si>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</si>
  <si>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</si>
  <si>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</si>
  <si>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</si>
  <si>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</si>
  <si>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</si>
  <si>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</si>
  <si>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</si>
  <si>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</si>
  <si>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</si>
  <si>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</si>
  <si>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</si>
  <si>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</si>
  <si>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</si>
  <si>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</si>
  <si>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</si>
  <si>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</si>
  <si>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</si>
  <si>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</si>
  <si>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</si>
  <si>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</si>
  <si>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</si>
  <si>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</si>
  <si>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</si>
  <si>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</si>
  <si>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</si>
  <si>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</si>
  <si>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</si>
  <si>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</si>
  <si>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</si>
  <si>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</si>
  <si>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</si>
  <si>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</si>
  <si>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</si>
  <si>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</si>
  <si>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</si>
  <si>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</si>
  <si>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</si>
  <si>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</si>
  <si>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</si>
  <si>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</si>
  <si>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</si>
  <si>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</si>
  <si>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</si>
  <si>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</si>
  <si>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</si>
  <si>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</si>
  <si>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</si>
  <si>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</si>
  <si>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</si>
  <si>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</si>
  <si>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</si>
  <si>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</si>
  <si>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</si>
  <si>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</si>
  <si>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</si>
  <si>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</si>
  <si>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</si>
  <si>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</si>
  <si>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</si>
  <si>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</si>
  <si>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</si>
  <si>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</si>
  <si>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</si>
  <si>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</si>
  <si>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</si>
  <si>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</si>
  <si>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</si>
  <si>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</si>
  <si>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</si>
  <si>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</si>
  <si>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</si>
  <si>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</si>
  <si>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</si>
  <si>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</si>
  <si>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</si>
  <si>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</si>
  <si>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</si>
  <si>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</si>
  <si>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</si>
  <si>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</si>
  <si>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</si>
  <si>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</si>
  <si>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</si>
  <si>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</si>
  <si>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</si>
  <si>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</si>
  <si>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</si>
  <si>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</si>
  <si>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</si>
  <si>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</si>
  <si>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</si>
  <si>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</si>
  <si>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</si>
  <si>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</si>
  <si>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</si>
  <si>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</si>
  <si>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</si>
  <si>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</si>
  <si>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</si>
  <si>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</si>
  <si>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</si>
  <si>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</si>
  <si>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</si>
  <si>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</si>
  <si>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</si>
  <si>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</si>
  <si>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</si>
  <si>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</si>
  <si>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</si>
  <si>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</si>
  <si>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</si>
  <si>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</si>
  <si>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</si>
  <si>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</si>
  <si>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</si>
  <si>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</si>
  <si>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</si>
  <si>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</si>
  <si>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</si>
  <si>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</si>
  <si>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</si>
  <si>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</si>
  <si>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</si>
  <si>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</si>
  <si>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</si>
  <si>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</si>
  <si>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</si>
  <si>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</si>
  <si>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</si>
  <si>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</si>
  <si>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</si>
  <si>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</si>
  <si>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</si>
  <si>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</si>
  <si>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</si>
  <si>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</si>
  <si>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</si>
  <si>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</si>
  <si>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</si>
  <si>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</si>
  <si>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</si>
  <si>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</si>
  <si>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</si>
  <si>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</si>
  <si>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</si>
  <si>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</si>
  <si>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</si>
  <si>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</si>
  <si>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</si>
  <si>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</si>
  <si>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</si>
  <si>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</si>
  <si>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</si>
  <si>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</si>
  <si>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</si>
  <si>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</si>
  <si>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</si>
  <si>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</si>
  <si>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</si>
  <si>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</si>
  <si>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</si>
  <si>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</si>
  <si>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</si>
  <si>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</si>
  <si>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</si>
  <si>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</si>
  <si>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</si>
  <si>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</si>
  <si>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</si>
  <si>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</si>
  <si>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</si>
  <si>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</si>
  <si>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</si>
  <si>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</si>
  <si>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</si>
  <si>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</si>
  <si>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</si>
  <si>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</si>
  <si>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</si>
  <si>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</si>
  <si>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</si>
  <si>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</si>
  <si>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</si>
  <si>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</si>
  <si>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</si>
  <si>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</si>
  <si>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</si>
  <si>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</si>
  <si>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</si>
  <si>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</si>
  <si>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</si>
  <si>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</si>
  <si>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</si>
  <si>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</si>
  <si>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</si>
  <si>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</si>
  <si>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</si>
  <si>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</si>
  <si>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</si>
  <si>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</si>
  <si>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</si>
  <si>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</si>
  <si>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</si>
  <si>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</si>
  <si>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</si>
  <si>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</si>
  <si>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</si>
  <si>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</si>
  <si>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</si>
  <si>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</si>
  <si>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</si>
  <si>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</si>
  <si>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</si>
  <si>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</si>
  <si>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</si>
  <si>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</si>
  <si>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</si>
  <si>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</si>
  <si>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</si>
  <si>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</si>
  <si>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</si>
  <si>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</si>
  <si>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</si>
  <si>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</si>
  <si>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</si>
  <si>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</si>
  <si>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</si>
  <si>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</si>
  <si>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</si>
  <si>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</si>
  <si>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</si>
  <si>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</si>
  <si>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</si>
  <si>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</si>
  <si>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</si>
  <si>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</si>
  <si>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</si>
  <si>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</si>
  <si>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</si>
  <si>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</si>
  <si>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</si>
  <si>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</si>
  <si>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</si>
  <si>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</si>
  <si>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</si>
  <si>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</si>
  <si>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</si>
  <si>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</si>
  <si>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</si>
  <si>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</si>
  <si>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</si>
  <si>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</si>
  <si>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</si>
  <si>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</si>
  <si>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</si>
  <si>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</si>
  <si>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</si>
  <si>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</si>
  <si>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</si>
  <si>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</si>
  <si>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</si>
  <si>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</si>
  <si>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</si>
  <si>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</si>
  <si>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</si>
  <si>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</si>
  <si>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</si>
  <si>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</si>
  <si>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</si>
  <si>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</si>
  <si>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</si>
  <si>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</si>
  <si>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</si>
  <si>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</si>
  <si>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</si>
  <si>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</si>
  <si>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</si>
  <si>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</si>
  <si>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</si>
  <si>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</si>
  <si>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</si>
  <si>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</si>
  <si>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</si>
  <si>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</si>
  <si>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</si>
  <si>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</si>
  <si>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</si>
  <si>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</si>
  <si>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</si>
  <si>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</si>
  <si>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</si>
  <si>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</si>
  <si>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</si>
  <si>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</si>
  <si>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</si>
  <si>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</si>
  <si>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</si>
  <si>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</si>
  <si>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</si>
  <si>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</si>
  <si>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</si>
  <si>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</si>
  <si>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</si>
  <si>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</si>
  <si>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</si>
  <si>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</si>
  <si>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</si>
  <si>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</si>
  <si>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</si>
  <si>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</si>
  <si>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</si>
  <si>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</si>
  <si>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</si>
  <si>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</si>
  <si>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</si>
  <si>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</si>
  <si>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</si>
  <si>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</si>
  <si>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</si>
  <si>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</si>
  <si>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</si>
  <si>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</si>
  <si>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</si>
  <si>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</si>
  <si>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</si>
  <si>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</si>
  <si>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</si>
  <si>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</si>
  <si>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</si>
  <si>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</si>
  <si>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</si>
  <si>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</si>
  <si>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</si>
  <si>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</si>
  <si>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</si>
  <si>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</si>
  <si>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</si>
  <si>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</si>
  <si>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</si>
  <si>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</si>
  <si>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</si>
  <si>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</si>
  <si>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</si>
  <si>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</si>
  <si>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</si>
  <si>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</si>
  <si>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</si>
  <si>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</si>
  <si>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</si>
  <si>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</si>
  <si>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</si>
  <si>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</si>
  <si>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</si>
  <si>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</si>
  <si>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</si>
  <si>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</si>
  <si>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</si>
  <si>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</si>
  <si>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</si>
  <si>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</si>
  <si>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</si>
  <si>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</si>
  <si>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</si>
  <si>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</si>
  <si>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</si>
  <si>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</si>
  <si>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</si>
  <si>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</si>
  <si>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</si>
  <si>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</si>
  <si>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</si>
  <si>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</si>
  <si>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</si>
  <si>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</si>
  <si>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</si>
  <si>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</si>
  <si>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</si>
  <si>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</si>
  <si>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</si>
  <si>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</si>
  <si>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</si>
  <si>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</si>
  <si>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</si>
  <si>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</si>
  <si>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</si>
  <si>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</si>
  <si>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</si>
  <si>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</si>
  <si>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</si>
  <si>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</si>
  <si>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</si>
  <si>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</si>
  <si>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</si>
  <si>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</si>
  <si>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</si>
  <si>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</si>
  <si>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</si>
  <si>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</si>
  <si>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</si>
  <si>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</si>
  <si>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</si>
  <si>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</si>
  <si>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</si>
  <si>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</si>
  <si>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</si>
  <si>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</si>
  <si>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</si>
  <si>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</si>
  <si>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</si>
  <si>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</si>
  <si>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</si>
  <si>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</si>
  <si>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</si>
  <si>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</si>
  <si>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</si>
  <si>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</si>
  <si>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</si>
  <si>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</si>
  <si>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</si>
  <si>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</si>
  <si>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</si>
  <si>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</si>
  <si>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</si>
  <si>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</si>
  <si>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</si>
  <si>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</si>
  <si>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</si>
  <si>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</si>
  <si>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</si>
  <si>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</si>
  <si>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</si>
  <si>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</si>
  <si>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</si>
  <si>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</si>
  <si>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</si>
  <si>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</si>
  <si>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</si>
  <si>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</si>
  <si>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</si>
  <si>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</si>
  <si>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</si>
  <si>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</si>
  <si>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</si>
  <si>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</si>
  <si>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</si>
  <si>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</si>
  <si>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</si>
  <si>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</si>
  <si>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</si>
  <si>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</si>
  <si>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</si>
  <si>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</si>
  <si>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</si>
  <si>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</si>
  <si>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</si>
  <si>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</si>
  <si>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</si>
  <si>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</si>
  <si>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</si>
  <si>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</si>
  <si>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</si>
  <si>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</si>
  <si>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</si>
  <si>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</si>
  <si>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</si>
  <si>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</si>
  <si>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</si>
  <si>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</si>
  <si>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</si>
  <si>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</si>
  <si>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</si>
  <si>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</si>
  <si>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</si>
  <si>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</si>
  <si>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</si>
  <si>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</si>
  <si>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</si>
  <si>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</si>
  <si>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</si>
  <si>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</si>
  <si>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</si>
  <si>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</si>
  <si>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</si>
  <si>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</si>
  <si>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</si>
  <si>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</si>
  <si>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</si>
  <si>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</si>
  <si>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</si>
  <si>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</si>
  <si>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</si>
  <si>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</si>
  <si>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</si>
  <si>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</si>
  <si>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</si>
  <si>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</si>
  <si>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</si>
  <si>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</si>
  <si>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</si>
  <si>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</si>
  <si>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</si>
  <si>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</si>
  <si>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</si>
  <si>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</si>
  <si>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</si>
  <si>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</si>
  <si>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</si>
  <si>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</si>
  <si>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</si>
  <si>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</si>
  <si>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</si>
  <si>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</si>
  <si>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</si>
  <si>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</si>
  <si>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</si>
  <si>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</si>
  <si>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</si>
  <si>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</si>
  <si>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</si>
  <si>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</si>
  <si>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</si>
  <si>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</si>
  <si>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</si>
  <si>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</si>
  <si>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</si>
  <si>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</si>
  <si>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</si>
  <si>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</si>
  <si>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</si>
  <si>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</si>
  <si>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</si>
  <si>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</si>
  <si>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</si>
  <si>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</si>
  <si>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</si>
  <si>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</si>
  <si>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</si>
  <si>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</si>
  <si>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</si>
  <si>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</si>
  <si>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</si>
  <si>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</si>
  <si>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</si>
  <si>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</si>
  <si>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</si>
  <si>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</si>
  <si>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</si>
  <si>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</si>
  <si>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</si>
  <si>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</si>
  <si>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</si>
  <si>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</si>
  <si>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</si>
  <si>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</si>
  <si>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</si>
  <si>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</si>
  <si>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</si>
  <si>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</si>
  <si>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</si>
  <si>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</si>
  <si>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</si>
  <si>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</si>
  <si>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</si>
  <si>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</si>
  <si>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</si>
  <si>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</si>
  <si>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</si>
  <si>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</si>
  <si>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</si>
  <si>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</si>
  <si>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</si>
  <si>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</si>
  <si>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</si>
  <si>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</si>
  <si>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</si>
  <si>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</si>
  <si>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</si>
  <si>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</si>
  <si>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</si>
  <si>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</si>
  <si>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</si>
  <si>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</si>
  <si>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</si>
  <si>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</si>
  <si>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</si>
  <si>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</si>
  <si>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</si>
  <si>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</si>
  <si>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</si>
  <si>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</si>
  <si>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</si>
  <si>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</si>
  <si>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</si>
  <si>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</si>
  <si>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</si>
  <si>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</si>
  <si>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</si>
  <si>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</si>
  <si>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</si>
  <si>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</si>
  <si>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</si>
  <si>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</si>
  <si>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</si>
  <si>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</si>
  <si>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</si>
  <si>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</si>
  <si>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</si>
  <si>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</si>
  <si>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</si>
  <si>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</si>
  <si>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</si>
  <si>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</si>
  <si>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</si>
  <si>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</si>
  <si>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</si>
  <si>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</si>
  <si>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</si>
  <si>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</si>
  <si>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</si>
  <si>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</si>
  <si>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</si>
  <si>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</si>
  <si>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</si>
  <si>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</si>
  <si>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</si>
  <si>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</si>
  <si>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</si>
  <si>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</si>
  <si>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</si>
  <si>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</si>
  <si>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</si>
  <si>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</si>
  <si>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</si>
  <si>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</si>
  <si>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</si>
  <si>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</si>
  <si>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</si>
  <si>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</si>
  <si>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</si>
  <si>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</si>
  <si>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</si>
  <si>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</si>
  <si>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</si>
  <si>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</si>
  <si>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</si>
  <si>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</si>
  <si>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</si>
  <si>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</si>
  <si>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</si>
  <si>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</si>
  <si>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</si>
  <si>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</si>
  <si>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</si>
  <si>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</si>
  <si>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</si>
  <si>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</si>
  <si>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</si>
  <si>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</si>
  <si>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</si>
  <si>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</si>
  <si>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</si>
  <si>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</si>
  <si>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</si>
  <si>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</si>
  <si>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</si>
  <si>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</si>
  <si>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</si>
  <si>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</si>
  <si>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</si>
  <si>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</si>
  <si>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</si>
  <si>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</si>
  <si>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</si>
  <si>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</si>
  <si>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</si>
  <si>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</si>
  <si>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</si>
  <si>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</si>
  <si>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</si>
  <si>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</si>
  <si>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</si>
  <si>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</si>
  <si>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</si>
  <si>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</si>
  <si>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</si>
  <si>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</si>
  <si>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</si>
  <si>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</si>
  <si>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</si>
  <si>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</si>
  <si>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</si>
  <si>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</si>
  <si>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</si>
  <si>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</si>
  <si>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</si>
  <si>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</si>
  <si>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</si>
  <si>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</si>
  <si>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</si>
  <si>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</si>
  <si>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</si>
  <si>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</si>
  <si>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</si>
  <si>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</si>
  <si>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</si>
  <si>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</si>
  <si>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</si>
  <si>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</si>
  <si>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</si>
  <si>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</si>
  <si>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</si>
  <si>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</si>
  <si>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</si>
  <si>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</si>
  <si>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</si>
  <si>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</si>
  <si>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</si>
  <si>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</si>
  <si>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</si>
  <si>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</si>
  <si>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</si>
  <si>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</si>
  <si>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</si>
  <si>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</si>
  <si>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</si>
  <si>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</si>
  <si>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</si>
  <si>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</si>
  <si>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</si>
  <si>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</si>
  <si>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</si>
  <si>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</si>
  <si>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</si>
  <si>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</si>
  <si>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</si>
  <si>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</si>
  <si>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</si>
  <si>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</si>
  <si>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</si>
  <si>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</si>
  <si>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</si>
  <si>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</si>
  <si>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</si>
  <si>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</si>
  <si>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</si>
  <si>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</si>
  <si>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</si>
  <si>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</si>
  <si>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</si>
  <si>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</si>
  <si>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</si>
  <si>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</si>
  <si>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</si>
  <si>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</si>
  <si>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</si>
  <si>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</si>
  <si>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</si>
  <si>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</si>
  <si>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</si>
  <si>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</si>
  <si>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</si>
  <si>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</si>
  <si>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</si>
  <si>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</si>
  <si>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</si>
  <si>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</si>
  <si>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</si>
  <si>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</si>
  <si>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</si>
  <si>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</si>
  <si>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</si>
  <si>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</si>
  <si>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</si>
  <si>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</si>
  <si>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</si>
  <si>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</si>
  <si>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</si>
  <si>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</si>
  <si>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</si>
  <si>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</si>
  <si>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</si>
  <si>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</si>
  <si>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</si>
  <si>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</si>
  <si>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</si>
  <si>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</si>
  <si>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</si>
  <si>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</si>
  <si>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</si>
  <si>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</si>
  <si>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</si>
  <si>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</si>
  <si>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</si>
  <si>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</si>
  <si>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</si>
  <si>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</si>
  <si>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</si>
  <si>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</si>
  <si>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</si>
  <si>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</si>
  <si>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</si>
  <si>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</si>
  <si>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</si>
  <si>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</si>
  <si>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</si>
  <si>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</si>
  <si>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</si>
  <si>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</si>
  <si>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</si>
  <si>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</si>
  <si>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</si>
  <si>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</si>
  <si>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</si>
  <si>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</si>
  <si>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</si>
  <si>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</si>
  <si>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</si>
  <si>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</si>
  <si>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</si>
  <si>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</si>
  <si>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</si>
  <si>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</si>
  <si>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</si>
  <si>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</si>
  <si>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</si>
  <si>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</si>
  <si>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</si>
  <si>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</si>
  <si>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</si>
  <si>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</si>
  <si>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</si>
  <si>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</si>
  <si>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</si>
  <si>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</si>
  <si>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</si>
  <si>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</si>
  <si>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</si>
  <si>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</si>
  <si>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</si>
  <si>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</si>
  <si>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</si>
  <si>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</si>
  <si>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</si>
  <si>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</si>
  <si>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</si>
  <si>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</si>
  <si>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</si>
  <si>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</si>
  <si>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</si>
  <si>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</si>
  <si>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</si>
  <si>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</si>
  <si>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</si>
  <si>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</si>
  <si>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</si>
  <si>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</si>
  <si>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</si>
  <si>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</si>
  <si>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</si>
  <si>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</si>
  <si>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</si>
  <si>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</si>
  <si>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</si>
  <si>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</si>
  <si>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</si>
  <si>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</si>
  <si>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</si>
  <si>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</si>
  <si>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</si>
  <si>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</si>
  <si>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</si>
  <si>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</si>
  <si>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</si>
  <si>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</si>
  <si>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</si>
  <si>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</si>
  <si>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</si>
  <si>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</si>
  <si>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</si>
  <si>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</si>
  <si>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</si>
  <si>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</si>
  <si>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</si>
  <si>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</si>
  <si>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</si>
  <si>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</si>
  <si>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</si>
  <si>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</si>
  <si>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</si>
  <si>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</si>
  <si>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</si>
  <si>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</si>
  <si>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</si>
  <si>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</si>
  <si>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</si>
  <si>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</si>
  <si>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</si>
  <si>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</si>
  <si>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</si>
  <si>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</si>
  <si>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</si>
  <si>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</si>
  <si>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</si>
  <si>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</si>
  <si>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</si>
  <si>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</si>
  <si>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</si>
  <si>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</si>
  <si>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</si>
  <si>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</si>
  <si>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</si>
  <si>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</si>
  <si>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</si>
  <si>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</si>
  <si>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</si>
  <si>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</si>
  <si>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</si>
  <si>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</si>
  <si>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</si>
  <si>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</si>
  <si>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</si>
  <si>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</si>
  <si>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</si>
  <si>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</si>
  <si>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</si>
  <si>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</si>
  <si>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</si>
  <si>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</si>
  <si>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</si>
  <si>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</si>
  <si>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</si>
  <si>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</si>
  <si>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</si>
  <si>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</si>
  <si>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</si>
  <si>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</si>
  <si>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</si>
  <si>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</si>
  <si>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</si>
  <si>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</si>
  <si>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</si>
  <si>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</si>
  <si>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</si>
  <si>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</si>
  <si>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</si>
  <si>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</si>
  <si>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</si>
  <si>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</si>
  <si>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</si>
  <si>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</si>
  <si>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</si>
  <si>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</si>
  <si>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</si>
  <si>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</si>
  <si>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</si>
  <si>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</si>
  <si>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</si>
  <si>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</si>
  <si>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</si>
  <si>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</si>
  <si>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</si>
  <si>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</si>
  <si>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</si>
  <si>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</si>
  <si>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</si>
  <si>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</si>
  <si>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</si>
  <si>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</si>
  <si>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</si>
  <si>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</si>
  <si>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</si>
  <si>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</si>
  <si>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</si>
  <si>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</si>
  <si>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</si>
  <si>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</si>
  <si>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</si>
  <si>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</si>
  <si>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</si>
  <si>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</si>
  <si>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</si>
  <si>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</si>
  <si>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</si>
  <si>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</si>
  <si>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</si>
  <si>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</si>
  <si>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</si>
  <si>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</si>
  <si>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</si>
  <si>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</si>
  <si>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</si>
  <si>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</si>
  <si>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</si>
  <si>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</si>
  <si>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</si>
  <si>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</si>
  <si>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</si>
  <si>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</si>
  <si>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</si>
  <si>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</si>
  <si>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</si>
  <si>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</si>
  <si>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</si>
  <si>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</si>
  <si>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</si>
  <si>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</si>
  <si>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</si>
  <si>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</si>
  <si>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</si>
  <si>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</si>
  <si>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</si>
  <si>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</si>
  <si>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</si>
  <si>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</si>
  <si>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</si>
  <si>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</si>
  <si>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</si>
  <si>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</si>
  <si>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</si>
  <si>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</si>
  <si>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</si>
  <si>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</si>
  <si>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</si>
  <si>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</si>
  <si>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</si>
  <si>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</si>
  <si>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</si>
  <si>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</si>
  <si>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</si>
  <si>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</si>
  <si>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</si>
  <si>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</si>
  <si>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</si>
  <si>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</si>
  <si>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</si>
  <si>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</si>
  <si>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</si>
  <si>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</si>
  <si>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</si>
  <si>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</si>
  <si>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</si>
  <si>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</si>
  <si>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</si>
  <si>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</si>
  <si>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</si>
  <si>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</si>
  <si>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</si>
  <si>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</si>
  <si>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</si>
  <si>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</si>
  <si>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</si>
  <si>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</si>
  <si>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</si>
  <si>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</si>
  <si>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</si>
  <si>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</si>
  <si>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</si>
  <si>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</si>
  <si>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</si>
  <si>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</si>
  <si>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</si>
  <si>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</si>
  <si>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</si>
  <si>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</si>
  <si>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</si>
  <si>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</si>
  <si>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</si>
  <si>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</si>
  <si>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</si>
  <si>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</si>
  <si>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</si>
  <si>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</si>
  <si>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</si>
  <si>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</si>
  <si>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</si>
  <si>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</si>
  <si>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</si>
  <si>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</si>
  <si>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</si>
  <si>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</si>
  <si>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</si>
  <si>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</si>
  <si>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</si>
  <si>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</si>
  <si>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</si>
  <si>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</si>
  <si>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</si>
  <si>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</si>
  <si>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</si>
  <si>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</si>
  <si>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</si>
  <si>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</si>
  <si>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</si>
  <si>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</si>
  <si>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</si>
  <si>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</si>
  <si>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</si>
  <si>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</si>
  <si>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</si>
  <si>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</si>
  <si>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</si>
  <si>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</si>
  <si>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</si>
  <si>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</si>
  <si>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</si>
  <si>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</si>
  <si>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</si>
  <si>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</si>
  <si>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</si>
  <si>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</si>
  <si>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</si>
  <si>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</si>
  <si>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</si>
  <si>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</si>
  <si>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</si>
  <si>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</si>
  <si>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</si>
  <si>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</si>
  <si>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</si>
  <si>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</si>
  <si>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</si>
  <si>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</si>
  <si>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</si>
  <si>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</si>
  <si>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</si>
  <si>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</si>
  <si>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</si>
  <si>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</si>
  <si>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</si>
  <si>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</si>
  <si>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</si>
  <si>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</si>
  <si>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</si>
  <si>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</si>
  <si>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</si>
  <si>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</si>
  <si>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</si>
  <si>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</si>
  <si>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</si>
  <si>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</si>
  <si>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</si>
  <si>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</si>
  <si>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</si>
  <si>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</si>
  <si>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</si>
  <si>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</si>
  <si>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</si>
  <si>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</si>
  <si>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</si>
  <si>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</si>
  <si>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</si>
  <si>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</si>
  <si>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</si>
  <si>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</si>
  <si>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</si>
  <si>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</si>
  <si>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</si>
  <si>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</si>
  <si>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</si>
  <si>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</si>
  <si>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</si>
  <si>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</si>
  <si>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</si>
  <si>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</si>
  <si>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</si>
  <si>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</si>
  <si>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</si>
  <si>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</si>
  <si>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</si>
  <si>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</si>
  <si>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</si>
  <si>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</si>
  <si>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</si>
  <si>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</si>
  <si>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</si>
  <si>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</si>
  <si>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</si>
  <si>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</si>
  <si>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</si>
  <si>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</si>
  <si>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</si>
  <si>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</si>
  <si>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</si>
  <si>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</si>
  <si>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</si>
  <si>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</si>
  <si>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</si>
  <si>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</si>
  <si>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</si>
  <si>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</si>
  <si>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</si>
  <si>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</si>
  <si>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</si>
  <si>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</si>
  <si>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</si>
  <si>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</si>
  <si>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</si>
  <si>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</si>
  <si>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</si>
  <si>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</si>
  <si>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</si>
  <si>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</si>
  <si>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</si>
  <si>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</si>
  <si>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</si>
  <si>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</si>
  <si>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</si>
  <si>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</si>
  <si>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</si>
  <si>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</si>
  <si>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</si>
  <si>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</si>
  <si>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</si>
  <si>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</si>
  <si>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</si>
  <si>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</si>
  <si>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</si>
  <si>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</si>
  <si>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</si>
  <si>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</si>
  <si>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</si>
  <si>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</si>
  <si>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</si>
  <si>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</si>
  <si>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</si>
  <si>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</si>
  <si>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</si>
  <si>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</si>
  <si>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</si>
  <si>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</si>
  <si>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</si>
  <si>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</si>
  <si>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</si>
  <si>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</si>
  <si>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</si>
  <si>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</si>
  <si>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</si>
  <si>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</si>
  <si>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</si>
  <si>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</si>
  <si>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</si>
  <si>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</si>
  <si>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</si>
  <si>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</si>
  <si>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</si>
  <si>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</si>
  <si>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</si>
  <si>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</si>
  <si>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</si>
  <si>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</si>
  <si>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</si>
  <si>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</si>
  <si>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</si>
  <si>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</si>
  <si>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</si>
  <si>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</si>
  <si>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</si>
  <si>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</si>
  <si>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</si>
  <si>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</si>
  <si>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</si>
  <si>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</si>
  <si>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</si>
  <si>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</si>
  <si>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</si>
  <si>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</si>
  <si>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</si>
  <si>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</si>
  <si>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</si>
  <si>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</si>
  <si>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</si>
  <si>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</si>
  <si>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</si>
  <si>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</si>
  <si>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</si>
  <si>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</si>
  <si>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</si>
  <si>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</si>
  <si>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</si>
  <si>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</si>
  <si>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</si>
  <si>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</si>
  <si>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</si>
  <si>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</si>
  <si>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</si>
  <si>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</si>
  <si>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</si>
  <si>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</si>
  <si>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</si>
  <si>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</si>
  <si>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</si>
  <si>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</si>
  <si>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</si>
  <si>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</si>
  <si>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</si>
  <si>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</si>
  <si>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</si>
  <si>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</si>
  <si>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</si>
  <si>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</si>
  <si>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</si>
  <si>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</si>
  <si>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</si>
  <si>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</si>
  <si>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</si>
  <si>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</si>
  <si>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</si>
  <si>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</si>
  <si>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</si>
  <si>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</si>
  <si>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</si>
  <si>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</si>
  <si>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</si>
  <si>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</si>
  <si>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</si>
  <si>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</si>
  <si>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</si>
  <si>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</si>
  <si>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</si>
  <si>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</si>
  <si>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</si>
  <si>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</si>
  <si>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</si>
  <si>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</si>
  <si>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</si>
  <si>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</si>
  <si>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</si>
  <si>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</si>
  <si>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</si>
  <si>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</si>
  <si>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</si>
  <si>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</si>
  <si>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</si>
  <si>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</si>
  <si>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</si>
  <si>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</si>
  <si>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</si>
  <si>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</si>
  <si>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</si>
  <si>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</si>
  <si>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</si>
  <si>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</si>
  <si>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</si>
  <si>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</si>
  <si>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</si>
  <si>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</si>
  <si>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</si>
  <si>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</si>
  <si>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</si>
  <si>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</si>
  <si>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</si>
  <si>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</si>
  <si>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</si>
  <si>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</si>
  <si>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</si>
  <si>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</si>
  <si>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</si>
  <si>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</si>
  <si>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</si>
  <si>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</si>
  <si>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</si>
  <si>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</si>
  <si>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</si>
  <si>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</si>
  <si>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</si>
  <si>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</si>
  <si>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</si>
  <si>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</si>
  <si>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</si>
  <si>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</si>
  <si>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</si>
  <si>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</si>
  <si>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</si>
  <si>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</si>
  <si>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</si>
  <si>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</si>
  <si>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</si>
  <si>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</si>
  <si>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</si>
  <si>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</si>
  <si>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</si>
  <si>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</si>
  <si>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</si>
  <si>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</si>
  <si>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</si>
  <si>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</si>
  <si>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</si>
  <si>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</si>
  <si>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</si>
  <si>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</si>
  <si>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</si>
  <si>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</si>
  <si>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</si>
  <si>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</si>
  <si>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</si>
  <si>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</si>
  <si>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</si>
  <si>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</si>
  <si>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</si>
  <si>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</si>
  <si>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</si>
  <si>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</si>
  <si>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</si>
  <si>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</si>
  <si>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</si>
  <si>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</si>
  <si>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</si>
  <si>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</si>
  <si>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</si>
  <si>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</si>
  <si>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</si>
  <si>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</si>
  <si>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</si>
  <si>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</si>
  <si>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</si>
  <si>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</si>
  <si>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</si>
  <si>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</si>
  <si>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</si>
  <si>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</si>
  <si>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</si>
  <si>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</si>
  <si>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</si>
  <si>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</si>
  <si>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</si>
  <si>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</si>
  <si>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</si>
  <si>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</si>
  <si>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</si>
  <si>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</si>
  <si>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</si>
  <si>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</si>
  <si>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</si>
  <si>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</si>
  <si>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</si>
  <si>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</si>
  <si>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</si>
  <si>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</si>
  <si>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</si>
  <si>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</si>
  <si>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</si>
  <si>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</si>
  <si>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</si>
  <si>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</si>
  <si>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</si>
  <si>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</si>
  <si>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</si>
  <si>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</si>
  <si>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</si>
  <si>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</si>
  <si>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</si>
  <si>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</si>
  <si>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</si>
  <si>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</si>
  <si>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</si>
  <si>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</si>
  <si>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</si>
  <si>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</si>
  <si>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</si>
  <si>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</si>
  <si>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</si>
  <si>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</si>
  <si>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</si>
  <si>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</si>
  <si>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</si>
  <si>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</si>
  <si>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</si>
  <si>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</si>
  <si>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</si>
  <si>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</si>
  <si>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</si>
  <si>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</si>
  <si>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</si>
  <si>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</si>
  <si>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</si>
  <si>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</si>
  <si>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</si>
  <si>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</si>
  <si>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</si>
  <si>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</si>
  <si>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</si>
  <si>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</si>
  <si>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</si>
  <si>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</si>
  <si>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</si>
  <si>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</si>
  <si>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</si>
  <si>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</si>
  <si>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</si>
  <si>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</si>
  <si>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</si>
  <si>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</si>
  <si>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</si>
  <si>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</si>
  <si>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</si>
  <si>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</si>
  <si>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</si>
  <si>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</si>
  <si>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</si>
  <si>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</si>
  <si>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</si>
  <si>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</si>
  <si>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</si>
  <si>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</si>
  <si>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</si>
  <si>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</si>
  <si>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</si>
  <si>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</si>
  <si>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</si>
  <si>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</si>
  <si>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</si>
  <si>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</si>
  <si>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</si>
  <si>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</si>
  <si>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</si>
  <si>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</si>
  <si>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</si>
  <si>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</si>
  <si>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</si>
  <si>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</si>
  <si>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</si>
  <si>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</si>
  <si>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</si>
  <si>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</si>
  <si>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</si>
  <si>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</si>
  <si>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</si>
  <si>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</si>
  <si>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</si>
  <si>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</si>
  <si>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</si>
  <si>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</si>
  <si>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</si>
  <si>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</si>
  <si>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</si>
  <si>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</si>
  <si>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</si>
  <si>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</si>
  <si>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</si>
  <si>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</si>
  <si>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</si>
  <si>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</si>
  <si>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</si>
  <si>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</si>
  <si>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</si>
  <si>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</si>
  <si>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</si>
  <si>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</si>
  <si>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</si>
  <si>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</si>
  <si>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</si>
  <si>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</si>
  <si>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</si>
  <si>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</si>
  <si>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</si>
  <si>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</si>
  <si>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</si>
  <si>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</si>
  <si>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</si>
  <si>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</si>
  <si>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</si>
  <si>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</si>
  <si>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</si>
  <si>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</si>
  <si>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</si>
  <si>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</si>
  <si>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</si>
  <si>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</si>
  <si>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</si>
  <si>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</si>
  <si>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</si>
  <si>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</si>
  <si>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</si>
  <si>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</si>
  <si>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</si>
  <si>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</si>
  <si>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</si>
  <si>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</si>
  <si>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</si>
  <si>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</si>
  <si>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</si>
  <si>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</si>
  <si>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</si>
  <si>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</si>
  <si>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</si>
  <si>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</si>
  <si>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</si>
  <si>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</si>
  <si>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</si>
  <si>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</si>
  <si>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</si>
  <si>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</si>
  <si>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</si>
  <si>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</si>
  <si>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</si>
  <si>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</si>
  <si>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</si>
  <si>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</si>
  <si>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</si>
  <si>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</si>
  <si>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</si>
  <si>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</si>
  <si>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</si>
  <si>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</si>
  <si>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</si>
  <si>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</si>
  <si>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</si>
  <si>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</si>
  <si>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</si>
  <si>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</si>
  <si>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</si>
  <si>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</si>
  <si>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</si>
  <si>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</si>
  <si>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</si>
  <si>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</si>
  <si>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</si>
  <si>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</si>
  <si>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</si>
  <si>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</si>
  <si>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</si>
  <si>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</si>
  <si>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</si>
  <si>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</si>
  <si>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</si>
  <si>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</si>
  <si>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</si>
  <si>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</si>
  <si>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</si>
  <si>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</si>
  <si>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</si>
  <si>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</si>
  <si>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</si>
  <si>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</si>
  <si>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</si>
  <si>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</si>
  <si>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</si>
  <si>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</si>
  <si>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</si>
  <si>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</si>
  <si>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</si>
  <si>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</si>
  <si>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</si>
  <si>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</si>
  <si>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</si>
  <si>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</si>
  <si>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</si>
  <si>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</si>
  <si>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</si>
  <si>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</si>
  <si>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</si>
  <si>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</si>
  <si>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</si>
  <si>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</si>
  <si>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</si>
  <si>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</si>
  <si>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</si>
  <si>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</si>
  <si>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</si>
  <si>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</si>
  <si>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</si>
  <si>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</si>
  <si>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</si>
  <si>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</si>
  <si>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</si>
  <si>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</si>
  <si>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</si>
  <si>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</si>
  <si>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</si>
  <si>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</si>
  <si>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</si>
  <si>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</si>
  <si>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</si>
  <si>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</si>
  <si>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</si>
  <si>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</si>
  <si>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</si>
  <si>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</si>
  <si>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</si>
  <si>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</si>
  <si>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</si>
  <si>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</si>
  <si>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</si>
  <si>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</si>
  <si>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</si>
  <si>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</si>
  <si>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</si>
  <si>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</si>
  <si>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</si>
  <si>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</si>
  <si>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</si>
  <si>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</si>
  <si>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</si>
  <si>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</si>
  <si>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</si>
  <si>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</si>
  <si>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</si>
  <si>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</si>
  <si>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</si>
  <si>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</si>
  <si>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</si>
  <si>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</si>
  <si>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</si>
  <si>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</si>
  <si>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</si>
  <si>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</si>
  <si>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</si>
  <si>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</si>
  <si>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</si>
  <si>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</si>
  <si>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</si>
  <si>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</si>
  <si>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</si>
  <si>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</si>
  <si>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</si>
  <si>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</si>
  <si>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</si>
  <si>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</si>
  <si>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</si>
  <si>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</si>
  <si>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</si>
  <si>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</si>
  <si>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</si>
  <si>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</si>
  <si>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</si>
  <si>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</si>
  <si>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</si>
  <si>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</si>
  <si>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</si>
  <si>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</si>
  <si>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</si>
  <si>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</si>
  <si>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</si>
  <si>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</si>
  <si>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</si>
  <si>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</si>
  <si>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</si>
  <si>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</si>
  <si>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</si>
  <si>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</si>
  <si>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</si>
  <si>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</si>
  <si>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</si>
  <si>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</si>
  <si>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</si>
  <si>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</si>
  <si>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</si>
  <si>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</si>
  <si>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</si>
  <si>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</si>
  <si>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</si>
  <si>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</si>
  <si>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</si>
  <si>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</si>
  <si>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</si>
  <si>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</si>
  <si>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</si>
  <si>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</si>
  <si>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</si>
  <si>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</si>
  <si>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</si>
  <si>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</si>
  <si>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</si>
  <si>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</si>
  <si>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</si>
  <si>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</si>
  <si>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</si>
  <si>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</si>
  <si>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</si>
  <si>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</si>
  <si>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</si>
  <si>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</si>
  <si>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</si>
  <si>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</si>
  <si>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</si>
  <si>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</si>
  <si>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</si>
  <si>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</si>
  <si>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</si>
  <si>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</si>
  <si>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</si>
  <si>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</si>
  <si>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</si>
  <si>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</si>
  <si>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</si>
  <si>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</si>
  <si>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</si>
  <si>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</si>
  <si>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</si>
  <si>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</si>
  <si>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</si>
  <si>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</si>
  <si>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</si>
  <si>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</si>
  <si>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</si>
  <si>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</si>
  <si>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</si>
  <si>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</si>
  <si>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</si>
  <si>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</si>
  <si>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</si>
  <si>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</si>
  <si>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</si>
  <si>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</si>
  <si>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</si>
  <si>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</si>
  <si>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</si>
  <si>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</si>
  <si>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</si>
  <si>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</si>
  <si>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</si>
  <si>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</si>
  <si>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</si>
  <si>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</si>
  <si>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</si>
  <si>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</si>
  <si>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</si>
  <si>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</si>
  <si>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</si>
  <si>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</si>
  <si>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</si>
  <si>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</si>
  <si>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</si>
  <si>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</si>
  <si>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</si>
  <si>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</si>
  <si>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</si>
  <si>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</si>
  <si>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</si>
  <si>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</si>
  <si>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</si>
  <si>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</si>
  <si>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</si>
  <si>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</si>
  <si>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</si>
  <si>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</si>
  <si>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</si>
  <si>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</si>
  <si>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</si>
  <si>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</si>
  <si>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</si>
  <si>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</si>
  <si>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</si>
  <si>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</si>
  <si>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</si>
  <si>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</si>
  <si>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</si>
  <si>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</si>
  <si>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</si>
  <si>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</si>
  <si>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</si>
  <si>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</si>
  <si>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</si>
  <si>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</si>
  <si>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</si>
  <si>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</si>
  <si>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</si>
  <si>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</si>
  <si>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</si>
  <si>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</si>
  <si>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</si>
  <si>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</si>
  <si>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</si>
  <si>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</si>
  <si>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</si>
  <si>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</si>
  <si>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</si>
  <si>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</si>
  <si>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</si>
  <si>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</si>
  <si>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</si>
  <si>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</si>
  <si>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</si>
  <si>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</si>
  <si>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</si>
  <si>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</si>
  <si>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</si>
  <si>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</si>
  <si>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</si>
  <si>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</si>
  <si>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</si>
  <si>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</si>
  <si>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</si>
  <si>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</si>
  <si>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</si>
  <si>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</si>
  <si>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</si>
  <si>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</si>
  <si>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</si>
  <si>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</si>
  <si>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</si>
  <si>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</si>
  <si>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</si>
  <si>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</si>
  <si>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</si>
  <si>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</si>
  <si>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</si>
  <si>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</si>
  <si>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</si>
  <si>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</si>
  <si>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</si>
  <si>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</si>
  <si>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</si>
  <si>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</si>
  <si>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</si>
  <si>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</si>
  <si>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</si>
  <si>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</si>
  <si>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</si>
  <si>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</si>
  <si>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</si>
  <si>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</si>
  <si>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</si>
  <si>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</si>
  <si>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</si>
  <si>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</si>
  <si>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</si>
  <si>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</si>
  <si>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</si>
  <si>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</si>
  <si>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</si>
  <si>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</si>
  <si>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</si>
  <si>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</si>
  <si>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</si>
  <si>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</si>
  <si>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</si>
  <si>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</si>
  <si>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</si>
  <si>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</si>
  <si>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</si>
  <si>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</si>
  <si>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</si>
  <si>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</si>
  <si>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</si>
  <si>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</si>
  <si>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</si>
  <si>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</si>
  <si>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</si>
  <si>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</si>
  <si>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</si>
  <si>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</si>
  <si>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</si>
  <si>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</si>
  <si>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</si>
  <si>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</si>
  <si>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</si>
  <si>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</si>
  <si>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</si>
  <si>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</si>
  <si>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</si>
  <si>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</si>
  <si>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</si>
  <si>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</si>
  <si>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</si>
  <si>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</si>
  <si>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</si>
  <si>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</si>
  <si>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</si>
  <si>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</si>
  <si>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</si>
  <si>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</si>
  <si>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</si>
  <si>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</si>
  <si>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</si>
  <si>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</si>
  <si>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</si>
  <si>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</si>
  <si>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</si>
  <si>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</si>
  <si>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</si>
  <si>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</si>
  <si>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</si>
  <si>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</si>
  <si>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</si>
  <si>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</si>
  <si>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</si>
  <si>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</si>
  <si>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</si>
  <si>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</si>
  <si>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</si>
  <si>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</si>
  <si>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</si>
  <si>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</si>
  <si>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</si>
  <si>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</si>
  <si>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</si>
  <si>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</si>
  <si>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</si>
  <si>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</si>
  <si>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</si>
  <si>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</si>
  <si>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</si>
  <si>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</si>
  <si>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</si>
  <si>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</si>
  <si>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</si>
  <si>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</si>
  <si>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</si>
  <si>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</si>
  <si>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</si>
  <si>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</si>
  <si>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</si>
  <si>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</si>
  <si>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</si>
  <si>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</si>
  <si>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</si>
  <si>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</si>
  <si>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</si>
  <si>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</si>
  <si>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</si>
  <si>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</si>
  <si>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</si>
  <si>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</si>
  <si>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</si>
  <si>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</si>
  <si>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</si>
  <si>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</si>
  <si>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</si>
  <si>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</si>
  <si>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</si>
  <si>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</si>
  <si>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</si>
  <si>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</si>
  <si>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</si>
  <si>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</si>
  <si>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</si>
  <si>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</si>
  <si>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</si>
  <si>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</si>
  <si>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</si>
  <si>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</si>
  <si>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</si>
  <si>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</si>
  <si>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</si>
  <si>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</si>
  <si>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</si>
  <si>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</si>
  <si>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</si>
  <si>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</si>
  <si>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</si>
  <si>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</si>
  <si>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</si>
  <si>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</si>
  <si>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</si>
  <si>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</si>
  <si>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</si>
  <si>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</si>
  <si>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</si>
  <si>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</si>
  <si>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</si>
  <si>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</si>
  <si>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</si>
  <si>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</si>
  <si>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</si>
  <si>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</si>
  <si>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</si>
  <si>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</si>
  <si>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</si>
  <si>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</si>
  <si>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</si>
  <si>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</si>
  <si>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</si>
  <si>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</si>
  <si>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</si>
  <si>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</si>
  <si>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</si>
  <si>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</si>
  <si>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</si>
  <si>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</si>
  <si>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</si>
  <si>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</si>
  <si>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</si>
  <si>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</si>
  <si>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</si>
  <si>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</si>
  <si>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</si>
  <si>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</si>
  <si>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</si>
  <si>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</si>
  <si>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</si>
  <si>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</si>
  <si>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</si>
  <si>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</si>
  <si>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</si>
  <si>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</si>
  <si>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</si>
  <si>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</si>
  <si>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</si>
  <si>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</si>
  <si>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</si>
  <si>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</si>
  <si>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</si>
  <si>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</si>
  <si>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</si>
  <si>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</si>
  <si>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</si>
  <si>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</si>
  <si>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</si>
  <si>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</si>
  <si>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</si>
  <si>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</si>
  <si>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</si>
  <si>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</si>
  <si>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</si>
  <si>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</si>
  <si>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</si>
  <si>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</si>
  <si>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</si>
  <si>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</si>
  <si>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</si>
  <si>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</si>
  <si>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</si>
  <si>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</si>
  <si>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</si>
  <si>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</si>
  <si>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</si>
  <si>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</si>
  <si>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</si>
  <si>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</si>
  <si>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</si>
  <si>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</si>
  <si>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</si>
  <si>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</si>
  <si>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</si>
  <si>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</si>
  <si>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</si>
  <si>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</si>
  <si>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</si>
  <si>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</si>
  <si>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</si>
  <si>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</si>
  <si>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</si>
  <si>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</si>
  <si>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</si>
  <si>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</si>
  <si>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</si>
  <si>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</si>
  <si>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</si>
  <si>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</si>
  <si>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</si>
  <si>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</si>
  <si>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</si>
  <si>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</si>
  <si>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</si>
  <si>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</si>
  <si>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</si>
  <si>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</si>
  <si>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</si>
  <si>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</si>
  <si>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</si>
  <si>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</si>
  <si>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</si>
  <si>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</si>
  <si>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</si>
  <si>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</si>
  <si>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</si>
  <si>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</si>
  <si>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</si>
  <si>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</si>
  <si>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</si>
  <si>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</si>
  <si>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</si>
  <si>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</si>
  <si>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</si>
  <si>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</si>
  <si>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</si>
  <si>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</si>
  <si>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</si>
  <si>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</si>
  <si>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</si>
  <si>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</si>
  <si>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</si>
  <si>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</si>
  <si>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</si>
  <si>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</si>
  <si>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</si>
  <si>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</si>
  <si>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</si>
  <si>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</si>
  <si>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</si>
  <si>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</si>
  <si>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</si>
  <si>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</si>
  <si>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</si>
  <si>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</si>
  <si>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</si>
  <si>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</si>
  <si>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</si>
  <si>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</si>
  <si>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</si>
  <si>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</si>
  <si>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</si>
  <si>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</si>
  <si>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</si>
  <si>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</si>
  <si>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</si>
  <si>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</si>
  <si>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</si>
  <si>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</si>
  <si>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</si>
  <si>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</si>
  <si>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</si>
  <si>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</si>
  <si>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</si>
  <si>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</si>
  <si>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</si>
  <si>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</si>
  <si>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</si>
  <si>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</si>
  <si>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</si>
  <si>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</si>
  <si>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</si>
  <si>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</si>
  <si>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</si>
  <si>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</si>
  <si>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</si>
  <si>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</si>
  <si>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</si>
  <si>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</si>
  <si>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</si>
  <si>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</si>
  <si>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</si>
  <si>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</si>
  <si>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</si>
  <si>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</si>
  <si>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</si>
  <si>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</si>
  <si>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</si>
  <si>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</si>
  <si>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</si>
  <si>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</si>
  <si>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</si>
  <si>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</si>
  <si>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</si>
  <si>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</si>
  <si>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</si>
  <si>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</si>
  <si>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</si>
  <si>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</si>
  <si>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</si>
  <si>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</si>
  <si>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</si>
  <si>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</si>
  <si>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</si>
  <si>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</si>
  <si>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</si>
  <si>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</si>
  <si>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</si>
  <si>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</si>
  <si>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</si>
  <si>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</si>
  <si>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</si>
  <si>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</si>
  <si>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</si>
  <si>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</si>
  <si>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</si>
  <si>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</si>
  <si>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</si>
  <si>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</si>
  <si>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</si>
  <si>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</si>
  <si>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</si>
  <si>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</si>
  <si>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</si>
  <si>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</si>
  <si>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</si>
  <si>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</si>
  <si>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</si>
  <si>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</si>
  <si>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</si>
  <si>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</si>
  <si>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</si>
  <si>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</si>
  <si>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</si>
  <si>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</si>
  <si>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</si>
  <si>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</si>
  <si>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</si>
  <si>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</si>
  <si>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</si>
  <si>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</si>
  <si>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</si>
  <si>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</si>
  <si>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</si>
  <si>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</si>
  <si>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</si>
  <si>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</si>
  <si>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</si>
  <si>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</si>
  <si>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</si>
  <si>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</si>
  <si>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</si>
  <si>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</si>
  <si>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</si>
  <si>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</si>
  <si>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</si>
  <si>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</si>
  <si>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</si>
  <si>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</si>
  <si>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</si>
  <si>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</si>
  <si>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</si>
  <si>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</si>
  <si>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</si>
  <si>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</si>
  <si>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</si>
  <si>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</si>
  <si>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</si>
  <si>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</si>
  <si>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</si>
  <si>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</si>
  <si>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</si>
  <si>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</si>
  <si>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</si>
  <si>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</si>
  <si>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</si>
  <si>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</si>
  <si>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</si>
  <si>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</si>
  <si>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</si>
  <si>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</si>
  <si>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</si>
  <si>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</si>
  <si>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</si>
  <si>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</si>
  <si>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</si>
  <si>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</si>
  <si>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</si>
  <si>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</si>
  <si>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</si>
  <si>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</si>
  <si>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</si>
  <si>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</si>
  <si>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</si>
  <si>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</si>
  <si>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</si>
  <si>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</si>
  <si>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</si>
  <si>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</si>
  <si>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</si>
  <si>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</si>
  <si>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</si>
  <si>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</si>
  <si>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</si>
  <si>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</si>
  <si>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</si>
  <si>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</si>
  <si>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</si>
  <si>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</si>
  <si>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</si>
  <si>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</si>
  <si>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</si>
  <si>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</si>
  <si>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</si>
  <si>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</si>
  <si>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</si>
  <si>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</si>
  <si>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</si>
  <si>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</si>
  <si>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</si>
  <si>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</si>
  <si>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</si>
  <si>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</si>
  <si>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</si>
  <si>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</si>
  <si>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</si>
  <si>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</si>
  <si>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</si>
  <si>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</si>
  <si>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</si>
  <si>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</si>
  <si>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</si>
  <si>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</si>
  <si>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</si>
  <si>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</si>
  <si>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</si>
  <si>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</si>
  <si>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</si>
  <si>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</si>
  <si>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</si>
  <si>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</si>
  <si>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</si>
  <si>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</si>
  <si>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</si>
  <si>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</si>
  <si>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</si>
  <si>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</si>
  <si>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</si>
  <si>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</si>
  <si>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</si>
  <si>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</si>
  <si>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</si>
  <si>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</si>
  <si>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</si>
  <si>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</si>
  <si>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</si>
  <si>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</si>
  <si>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</si>
  <si>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</si>
  <si>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</si>
  <si>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</si>
  <si>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</si>
  <si>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</si>
  <si>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</si>
  <si>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</si>
  <si>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</si>
  <si>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</si>
  <si>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</si>
  <si>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</si>
  <si>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</si>
  <si>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</si>
  <si>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</si>
  <si>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</si>
  <si>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</si>
  <si>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</si>
  <si>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</si>
  <si>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</si>
  <si>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</si>
  <si>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</si>
  <si>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</si>
  <si>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</si>
  <si>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</si>
  <si>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</si>
  <si>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</si>
  <si>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</si>
  <si>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</si>
  <si>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</si>
  <si>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</si>
  <si>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</si>
  <si>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</si>
  <si>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</si>
  <si>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</si>
  <si>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</si>
  <si>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</si>
  <si>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</si>
  <si>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</si>
  <si>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</si>
  <si>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</si>
  <si>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</si>
  <si>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</si>
  <si>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</si>
  <si>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</si>
  <si>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</si>
  <si>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</si>
  <si>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</si>
  <si>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</si>
  <si>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</si>
  <si>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</si>
  <si>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</si>
  <si>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</si>
  <si>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</si>
  <si>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</si>
  <si>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</si>
  <si>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</si>
  <si>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</si>
  <si>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</si>
  <si>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</si>
  <si>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</si>
  <si>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</si>
  <si>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</si>
  <si>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</si>
  <si>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</si>
  <si>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</si>
  <si>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</si>
  <si>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</si>
  <si>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</si>
  <si>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</si>
  <si>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</si>
  <si>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</si>
  <si>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</si>
  <si>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</si>
  <si>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</si>
  <si>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</si>
  <si>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</si>
  <si>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</si>
  <si>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</si>
  <si>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</si>
  <si>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</si>
  <si>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</si>
  <si>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</si>
  <si>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</si>
  <si>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</si>
  <si>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</si>
  <si>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</si>
  <si>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</si>
  <si>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</si>
  <si>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</si>
  <si>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</si>
  <si>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</si>
  <si>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</si>
  <si>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</si>
  <si>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</si>
  <si>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</si>
  <si>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</si>
  <si>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</si>
  <si>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</si>
  <si>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</si>
  <si>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</si>
  <si>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</si>
  <si>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</si>
  <si>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</si>
  <si>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</si>
  <si>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</si>
  <si>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</si>
  <si>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</si>
  <si>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</si>
  <si>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</si>
  <si>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</si>
  <si>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</si>
  <si>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</si>
  <si>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</si>
  <si>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</si>
  <si>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</si>
  <si>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</si>
  <si>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</si>
  <si>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</si>
  <si>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</si>
  <si>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</si>
  <si>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</si>
  <si>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</si>
  <si>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</si>
  <si>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</si>
  <si>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</si>
  <si>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</si>
  <si>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</si>
  <si>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</si>
  <si>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</si>
  <si>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</si>
  <si>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</si>
  <si>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</si>
  <si>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</si>
  <si>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</si>
  <si>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</si>
  <si>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</si>
  <si>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</si>
  <si>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</si>
  <si>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</si>
  <si>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</si>
  <si>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</si>
  <si>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</si>
  <si>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</si>
  <si>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</si>
  <si>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</si>
  <si>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</si>
  <si>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</si>
  <si>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</si>
  <si>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</si>
  <si>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</si>
  <si>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</si>
  <si>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</si>
  <si>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</si>
  <si>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</si>
  <si>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</si>
  <si>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</si>
  <si>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</si>
  <si>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</si>
  <si>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</si>
  <si>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</si>
  <si>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</si>
  <si>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</si>
  <si>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</si>
  <si>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</si>
  <si>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</si>
  <si>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</si>
  <si>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</si>
  <si>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</si>
  <si>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</si>
  <si>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</si>
  <si>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</si>
  <si>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</si>
  <si>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</si>
  <si>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</si>
  <si>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</si>
  <si>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</si>
  <si>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</si>
  <si>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</si>
  <si>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</si>
  <si>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</si>
  <si>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</si>
  <si>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</si>
  <si>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</si>
  <si>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</si>
  <si>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</si>
  <si>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</si>
  <si>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</si>
  <si>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</si>
  <si>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</si>
  <si>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</si>
  <si>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</si>
  <si>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</si>
  <si>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</si>
  <si>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</si>
  <si>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</si>
  <si>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</si>
  <si>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</si>
  <si>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</si>
  <si>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</si>
  <si>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</si>
  <si>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</si>
  <si>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</si>
  <si>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</si>
  <si>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</si>
  <si>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</si>
  <si>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</si>
  <si>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</si>
  <si>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</si>
  <si>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</si>
  <si>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</si>
  <si>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</si>
  <si>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</si>
  <si>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</si>
  <si>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</si>
  <si>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</si>
  <si>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</si>
  <si>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</si>
  <si>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</si>
  <si>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</si>
  <si>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</si>
  <si>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</si>
  <si>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</si>
  <si>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</si>
  <si>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</si>
  <si>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</si>
  <si>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</si>
  <si>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</si>
  <si>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</si>
  <si>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</si>
  <si>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</si>
  <si>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</si>
  <si>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</si>
  <si>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</si>
  <si>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</si>
  <si>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</si>
  <si>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</si>
  <si>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</si>
  <si>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</si>
  <si>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</si>
  <si>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</si>
  <si>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</si>
  <si>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</si>
  <si>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</si>
  <si>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</si>
  <si>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</si>
  <si>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</si>
  <si>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</si>
  <si>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</si>
  <si>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</si>
  <si>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</si>
  <si>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</si>
  <si>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</si>
  <si>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</si>
  <si>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</si>
  <si>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</si>
  <si>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</si>
  <si>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</si>
  <si>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</si>
  <si>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</si>
  <si>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</si>
  <si>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</si>
  <si>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</si>
  <si>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</si>
  <si>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</si>
  <si>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</si>
  <si>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</si>
  <si>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</si>
  <si>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</si>
  <si>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</si>
  <si>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</si>
  <si>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</si>
  <si>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</si>
  <si>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</si>
  <si>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</si>
  <si>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</si>
  <si>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</si>
  <si>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</si>
  <si>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</si>
  <si>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</si>
  <si>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</si>
  <si>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</si>
  <si>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</si>
  <si>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</si>
  <si>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</si>
  <si>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</si>
  <si>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</si>
  <si>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</si>
  <si>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</si>
  <si>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</si>
  <si>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</si>
  <si>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</si>
  <si>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</si>
  <si>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</si>
  <si>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</si>
  <si>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</si>
  <si>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</si>
  <si>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</si>
  <si>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</si>
  <si>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</si>
  <si>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</si>
  <si>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</si>
  <si>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</si>
  <si>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</si>
  <si>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</si>
  <si>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</si>
  <si>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</si>
  <si>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</si>
  <si>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</si>
  <si>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</si>
  <si>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</si>
  <si>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</si>
  <si>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</si>
  <si>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</si>
  <si>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</si>
  <si>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</si>
  <si>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</si>
  <si>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</si>
  <si>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</si>
  <si>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</si>
  <si>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</si>
  <si>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</si>
  <si>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</si>
  <si>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</si>
  <si>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</si>
  <si>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</si>
  <si>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</si>
  <si>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</si>
  <si>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</si>
  <si>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</si>
  <si>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</si>
  <si>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</si>
  <si>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</si>
  <si>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</si>
  <si>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</si>
  <si>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</si>
  <si>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</si>
  <si>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</si>
  <si>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</si>
  <si>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</si>
  <si>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</si>
  <si>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</si>
  <si>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</si>
  <si>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</si>
  <si>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</si>
  <si>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</si>
  <si>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</si>
  <si>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</si>
  <si>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</si>
  <si>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</si>
  <si>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</si>
  <si>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</si>
  <si>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</si>
  <si>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</si>
  <si>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</si>
  <si>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</si>
  <si>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</si>
  <si>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</si>
  <si>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</si>
  <si>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</si>
  <si>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</si>
  <si>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</si>
  <si>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</si>
  <si>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</si>
  <si>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</si>
  <si>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</si>
  <si>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</si>
  <si>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</si>
  <si>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</si>
  <si>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</si>
  <si>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</si>
  <si>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</si>
  <si>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</si>
  <si>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</si>
  <si>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</si>
  <si>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</si>
  <si>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</si>
  <si>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</si>
  <si>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</si>
  <si>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</si>
  <si>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</si>
  <si>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</si>
  <si>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</si>
  <si>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</si>
  <si>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</si>
  <si>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</si>
  <si>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</si>
  <si>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</si>
  <si>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</si>
  <si>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</si>
  <si>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</si>
  <si>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</si>
  <si>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</si>
  <si>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</si>
  <si>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</si>
  <si>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</si>
  <si>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</si>
  <si>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</si>
  <si>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</si>
  <si>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</si>
  <si>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</si>
  <si>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</si>
  <si>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</si>
  <si>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</si>
  <si>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</si>
  <si>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</si>
  <si>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</si>
  <si>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</si>
  <si>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</si>
  <si>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</si>
  <si>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</si>
  <si>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</si>
  <si>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</si>
  <si>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</si>
  <si>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</si>
  <si>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</si>
  <si>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</si>
  <si>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</si>
  <si>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</si>
  <si>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</si>
  <si>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</si>
  <si>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</si>
  <si>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</si>
  <si>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</si>
  <si>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</si>
  <si>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</si>
  <si>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</si>
  <si>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</si>
  <si>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</si>
  <si>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</si>
  <si>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</si>
  <si>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</si>
  <si>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</si>
  <si>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</si>
  <si>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</si>
  <si>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</si>
  <si>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</si>
  <si>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</si>
  <si>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</si>
  <si>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</si>
  <si>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</si>
  <si>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</si>
  <si>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</si>
  <si>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</si>
  <si>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</si>
  <si>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</si>
  <si>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</si>
  <si>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</si>
  <si>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</si>
  <si>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</si>
  <si>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</si>
  <si>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</si>
  <si>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</si>
  <si>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</si>
  <si>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</si>
  <si>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</si>
  <si>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</si>
  <si>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</si>
  <si>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</si>
  <si>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</si>
  <si>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</si>
  <si>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</si>
  <si>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</si>
  <si>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</si>
  <si>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</si>
  <si>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</si>
  <si>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</si>
  <si>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</si>
  <si>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</si>
  <si>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</si>
  <si>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</si>
  <si>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</si>
  <si>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</si>
  <si>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</si>
  <si>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</si>
  <si>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</si>
  <si>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</si>
  <si>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</si>
  <si>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</si>
  <si>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</si>
  <si>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</si>
  <si>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</si>
  <si>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</si>
  <si>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</si>
  <si>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</si>
  <si>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</si>
  <si>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</si>
  <si>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</si>
  <si>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</si>
  <si>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</si>
  <si>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</si>
  <si>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</si>
  <si>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</si>
  <si>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</si>
  <si>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</si>
  <si>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</si>
  <si>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</si>
  <si>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</si>
  <si>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</si>
  <si>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</si>
  <si>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</si>
  <si>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</si>
  <si>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</si>
  <si>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</si>
  <si>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</si>
  <si>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</si>
  <si>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</si>
  <si>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</si>
  <si>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</si>
  <si>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</si>
  <si>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</si>
  <si>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</si>
  <si>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</si>
  <si>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</si>
  <si>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</si>
  <si>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</si>
  <si>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</si>
  <si>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</si>
  <si>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</si>
  <si>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</si>
  <si>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</si>
  <si>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</si>
  <si>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</si>
  <si>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</si>
  <si>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</si>
  <si>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</si>
  <si>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</si>
  <si>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</si>
  <si>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</si>
  <si>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</si>
  <si>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</si>
  <si>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</si>
  <si>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</si>
  <si>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</si>
  <si>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</si>
  <si>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</si>
  <si>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</si>
  <si>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</si>
  <si>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</si>
  <si>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</si>
  <si>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</si>
  <si>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</si>
  <si>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</si>
  <si>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</si>
  <si>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</si>
  <si>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</si>
  <si>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</si>
  <si>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</si>
  <si>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</si>
  <si>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</si>
  <si>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</si>
  <si>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</si>
  <si>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</si>
  <si>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</si>
  <si>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</si>
  <si>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</si>
  <si>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</si>
  <si>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</si>
  <si>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</si>
  <si>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</si>
  <si>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</si>
  <si>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</si>
  <si>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</si>
  <si>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</si>
  <si>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</si>
  <si>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</si>
  <si>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</si>
  <si>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</si>
  <si>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</si>
  <si>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</si>
  <si>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</si>
  <si>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</si>
  <si>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</si>
  <si>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</si>
  <si>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</si>
  <si>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</si>
  <si>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</si>
  <si>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</si>
  <si>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</si>
  <si>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</si>
  <si>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</si>
  <si>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</si>
  <si>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</si>
  <si>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</si>
  <si>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</si>
  <si>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</si>
  <si>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</si>
  <si>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</si>
  <si>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</si>
  <si>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</si>
  <si>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</si>
  <si>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</si>
  <si>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</si>
  <si>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</si>
  <si>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</si>
  <si>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</si>
  <si>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</si>
  <si>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</si>
  <si>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</si>
  <si>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</si>
  <si>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</si>
  <si>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</si>
  <si>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</si>
  <si>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</si>
  <si>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</si>
  <si>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</si>
  <si>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</si>
  <si>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</si>
  <si>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</si>
  <si>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</si>
  <si>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</si>
  <si>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</si>
  <si>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</si>
  <si>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</si>
  <si>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</si>
  <si>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</si>
  <si>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</si>
  <si>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</si>
  <si>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</si>
  <si>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</si>
  <si>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</si>
  <si>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</si>
  <si>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</si>
  <si>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</si>
  <si>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</si>
  <si>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</si>
  <si>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</si>
  <si>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</si>
  <si>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</si>
  <si>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</si>
  <si>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</si>
  <si>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</si>
  <si>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</si>
  <si>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</si>
  <si>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</si>
  <si>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</si>
  <si>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</si>
  <si>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</si>
  <si>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</si>
  <si>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</si>
  <si>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</si>
  <si>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</si>
  <si>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</si>
  <si>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</si>
  <si>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</si>
  <si>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</si>
  <si>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</si>
  <si>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</si>
  <si>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</si>
  <si>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</si>
  <si>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</si>
  <si>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</si>
  <si>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</si>
  <si>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</si>
  <si>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</si>
  <si>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</si>
  <si>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</si>
  <si>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</si>
  <si>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</si>
  <si>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</si>
  <si>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</si>
  <si>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</si>
  <si>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</si>
  <si>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</si>
  <si>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</si>
  <si>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</si>
  <si>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</si>
  <si>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</si>
  <si>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</si>
  <si>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</si>
  <si>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</si>
  <si>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</si>
  <si>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</si>
  <si>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</si>
  <si>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</si>
  <si>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</si>
  <si>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</si>
  <si>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</si>
  <si>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</si>
  <si>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</si>
  <si>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</si>
  <si>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</si>
  <si>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</si>
  <si>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</si>
  <si>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</si>
  <si>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</si>
  <si>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</si>
  <si>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</si>
  <si>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</si>
  <si>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</si>
  <si>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</si>
  <si>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</si>
  <si>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</si>
  <si>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</si>
  <si>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</si>
  <si>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</si>
  <si>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</si>
  <si>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</si>
  <si>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</si>
  <si>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</si>
  <si>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</si>
  <si>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</si>
  <si>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</si>
  <si>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</si>
  <si>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</si>
  <si>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</si>
  <si>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</si>
  <si>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</si>
  <si>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</si>
  <si>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</si>
  <si>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</si>
  <si>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</si>
  <si>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</si>
  <si>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</si>
  <si>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</si>
  <si>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</si>
  <si>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</si>
  <si>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</si>
  <si>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</si>
  <si>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</si>
  <si>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</si>
  <si>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</si>
  <si>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</si>
  <si>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</si>
  <si>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</si>
  <si>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</si>
  <si>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</si>
  <si>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</si>
  <si>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</si>
  <si>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</si>
  <si>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</si>
  <si>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</si>
  <si>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</si>
  <si>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</si>
  <si>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</si>
  <si>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</si>
  <si>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</si>
  <si>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</si>
  <si>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</si>
  <si>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</si>
  <si>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</si>
  <si>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</si>
  <si>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</si>
  <si>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</si>
  <si>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</si>
  <si>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</si>
  <si>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</si>
  <si>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</si>
  <si>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</si>
  <si>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</si>
  <si>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</si>
  <si>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</si>
  <si>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</si>
  <si>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</si>
  <si>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</si>
  <si>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</si>
  <si>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</si>
  <si>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</si>
  <si>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</si>
  <si>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</si>
  <si>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</si>
  <si>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</si>
  <si>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</si>
  <si>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</si>
  <si>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</si>
  <si>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</si>
  <si>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</si>
  <si>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</si>
  <si>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</si>
  <si>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</si>
  <si>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</si>
  <si>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</si>
  <si>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</si>
  <si>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</si>
  <si>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</si>
  <si>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</si>
  <si>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</si>
  <si>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</si>
  <si>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</si>
  <si>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</si>
  <si>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</si>
  <si>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</si>
  <si>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</si>
  <si>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</si>
  <si>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</si>
  <si>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</si>
  <si>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</si>
  <si>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</si>
  <si>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</si>
  <si>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</si>
  <si>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</si>
  <si>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</si>
  <si>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</si>
  <si>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</si>
  <si>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</si>
  <si>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</si>
  <si>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</si>
  <si>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</si>
  <si>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</si>
  <si>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</si>
  <si>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</si>
  <si>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</si>
  <si>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</si>
  <si>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</si>
  <si>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</si>
  <si>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</si>
  <si>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</si>
  <si>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</si>
  <si>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</si>
  <si>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</si>
  <si>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</si>
  <si>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</si>
  <si>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</si>
  <si>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</si>
  <si>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</si>
  <si>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</si>
  <si>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</si>
  <si>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</si>
  <si>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</si>
  <si>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</si>
  <si>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</si>
  <si>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</si>
  <si>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</si>
  <si>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</si>
  <si>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</si>
  <si>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</si>
  <si>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</si>
  <si>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</si>
  <si>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</si>
  <si>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</si>
  <si>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</si>
  <si>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</si>
  <si>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</si>
  <si>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</si>
  <si>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</si>
  <si>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</si>
  <si>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</si>
  <si>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</si>
  <si>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</si>
  <si>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</si>
  <si>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</si>
  <si>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</si>
  <si>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</si>
  <si>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</si>
  <si>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</si>
  <si>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</si>
  <si>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</si>
  <si>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</si>
  <si>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</si>
  <si>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</si>
  <si>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</si>
  <si>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</si>
  <si>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</si>
  <si>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</si>
  <si>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</si>
  <si>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</si>
  <si>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</si>
  <si>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</si>
  <si>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</si>
  <si>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</si>
  <si>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</si>
  <si>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</si>
  <si>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</si>
  <si>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</si>
  <si>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</si>
  <si>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</si>
  <si>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</si>
  <si>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</si>
  <si>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</si>
  <si>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</si>
  <si>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</si>
  <si>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</si>
  <si>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</si>
  <si>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</si>
  <si>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</si>
  <si>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</si>
  <si>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</si>
  <si>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</si>
  <si>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</si>
  <si>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</si>
  <si>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</si>
  <si>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</si>
  <si>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</si>
  <si>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</si>
  <si>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</si>
  <si>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</si>
  <si>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</si>
  <si>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</si>
  <si>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</si>
  <si>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</si>
  <si>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</si>
  <si>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</si>
  <si>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</si>
  <si>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</si>
  <si>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</si>
  <si>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</si>
  <si>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</si>
  <si>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</si>
  <si>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</si>
  <si>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</si>
  <si>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</si>
  <si>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</si>
  <si>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</si>
  <si>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</si>
  <si>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</si>
  <si>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</si>
  <si>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</si>
  <si>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</si>
  <si>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</si>
  <si>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</si>
  <si>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</si>
  <si>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</si>
  <si>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</si>
  <si>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</si>
  <si>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</si>
  <si>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</si>
  <si>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</si>
  <si>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</si>
  <si>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</si>
  <si>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</si>
  <si>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</si>
  <si>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</si>
  <si>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</si>
  <si>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</si>
  <si>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</si>
  <si>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</si>
  <si>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</si>
  <si>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</si>
  <si>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</si>
  <si>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</si>
  <si>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</si>
  <si>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</si>
  <si>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</si>
  <si>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</si>
  <si>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</si>
  <si>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</si>
  <si>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</si>
  <si>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</si>
  <si>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</si>
  <si>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</si>
  <si>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</si>
  <si>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</si>
  <si>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</si>
  <si>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</si>
  <si>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</si>
  <si>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</si>
  <si>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</si>
  <si>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</si>
  <si>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</si>
  <si>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</si>
  <si>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</si>
  <si>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</si>
  <si>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</si>
  <si>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</si>
  <si>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</si>
  <si>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</si>
  <si>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</si>
  <si>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</si>
  <si>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</si>
  <si>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</si>
  <si>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</si>
  <si>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</si>
  <si>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</si>
  <si>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</si>
  <si>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</si>
  <si>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</si>
  <si>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</si>
  <si>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</si>
  <si>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</si>
  <si>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</si>
  <si>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</si>
  <si>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</si>
  <si>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</si>
  <si>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</si>
  <si>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</si>
  <si>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</si>
  <si>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</si>
  <si>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</si>
  <si>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</si>
  <si>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</si>
  <si>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</si>
  <si>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</si>
  <si>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</si>
  <si>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</si>
  <si>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</si>
  <si>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</si>
  <si>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</si>
  <si>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</si>
  <si>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</si>
  <si>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</si>
  <si>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</si>
  <si>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</si>
  <si>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</si>
  <si>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</si>
  <si>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</si>
  <si>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</si>
  <si>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</si>
  <si>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</si>
  <si>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</si>
  <si>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</si>
  <si>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</si>
  <si>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</si>
  <si>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</si>
  <si>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</si>
  <si>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</si>
  <si>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</si>
  <si>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</si>
  <si>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</si>
  <si>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</si>
  <si>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</si>
  <si>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</si>
  <si>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</si>
  <si>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</si>
  <si>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</si>
  <si>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</si>
  <si>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</si>
  <si>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</si>
  <si>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</si>
  <si>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</si>
  <si>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</si>
  <si>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</si>
  <si>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</si>
  <si>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</si>
  <si>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</si>
  <si>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</si>
  <si>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</si>
  <si>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</si>
  <si>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</si>
  <si>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</si>
  <si>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</si>
  <si>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</si>
  <si>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</si>
  <si>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</si>
  <si>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</si>
  <si>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</si>
  <si>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</si>
  <si>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</si>
  <si>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</si>
  <si>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</si>
  <si>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</si>
  <si>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</si>
  <si>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</si>
  <si>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</si>
  <si>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</si>
  <si>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</si>
  <si>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</si>
  <si>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</si>
  <si>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</si>
  <si>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</si>
  <si>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</si>
  <si>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</si>
  <si>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</si>
  <si>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</si>
  <si>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</si>
  <si>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</si>
  <si>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</si>
  <si>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</si>
  <si>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</si>
  <si>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</si>
  <si>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</si>
  <si>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</si>
  <si>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</si>
  <si>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</si>
  <si>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</si>
  <si>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</si>
  <si>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</si>
  <si>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</si>
  <si>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</si>
  <si>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</si>
  <si>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</si>
  <si>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</si>
  <si>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</si>
  <si>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</si>
  <si>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</si>
  <si>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</si>
  <si>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</si>
  <si>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</si>
  <si>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</si>
  <si>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</si>
  <si>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</si>
  <si>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</si>
  <si>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</si>
  <si>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</si>
  <si>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</si>
  <si>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</si>
  <si>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</si>
  <si>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</si>
  <si>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</si>
  <si>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</si>
  <si>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</si>
  <si>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</si>
  <si>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</si>
  <si>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</si>
  <si>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</si>
  <si>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</si>
  <si>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</si>
  <si>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</si>
  <si>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</si>
  <si>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</si>
  <si>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</si>
  <si>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</si>
  <si>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</si>
  <si>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</si>
  <si>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</si>
  <si>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</si>
  <si>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</si>
  <si>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</si>
  <si>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</si>
  <si>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</si>
  <si>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</si>
  <si>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</si>
  <si>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</si>
  <si>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</si>
  <si>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</si>
  <si>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</si>
  <si>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</si>
  <si>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</si>
  <si>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</si>
  <si>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</si>
  <si>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</si>
  <si>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</si>
  <si>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</si>
  <si>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</si>
  <si>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</si>
  <si>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</si>
  <si>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</si>
  <si>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</si>
  <si>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</si>
  <si>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</si>
  <si>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</si>
  <si>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</si>
  <si>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</si>
  <si>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</si>
  <si>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</si>
  <si>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</si>
  <si>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</si>
  <si>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</si>
  <si>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</si>
  <si>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</si>
  <si>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</si>
  <si>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</si>
  <si>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</si>
  <si>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</si>
  <si>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</si>
  <si>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</si>
  <si>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</si>
  <si>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</si>
  <si>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</si>
  <si>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</si>
  <si>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</si>
  <si>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</si>
  <si>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</si>
  <si>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</si>
  <si>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</si>
  <si>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</si>
  <si>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</si>
  <si>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</si>
  <si>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</si>
  <si>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</si>
  <si>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</si>
  <si>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</si>
  <si>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</si>
  <si>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</si>
  <si>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</si>
  <si>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</si>
  <si>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</si>
  <si>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</si>
  <si>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</si>
  <si>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</si>
  <si>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</si>
  <si>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</si>
  <si>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</si>
  <si>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</si>
  <si>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</si>
  <si>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</si>
  <si>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</si>
  <si>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</si>
  <si>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</si>
  <si>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</si>
  <si>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</si>
  <si>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</si>
  <si>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</si>
  <si>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</si>
  <si>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</si>
  <si>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</si>
  <si>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</si>
  <si>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</si>
  <si>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</si>
  <si>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</si>
  <si>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</si>
  <si>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</si>
  <si>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</si>
  <si>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</si>
  <si>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</si>
  <si>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</si>
  <si>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</si>
  <si>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</si>
  <si>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</si>
  <si>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</si>
  <si>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</si>
  <si>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</si>
  <si>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</si>
  <si>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</si>
  <si>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</si>
  <si>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</si>
  <si>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</si>
  <si>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</si>
  <si>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</si>
  <si>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</si>
  <si>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</si>
  <si>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</si>
  <si>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</si>
  <si>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</si>
  <si>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</si>
  <si>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</si>
  <si>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</si>
  <si>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</si>
  <si>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</si>
  <si>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</si>
  <si>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</si>
  <si>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</si>
  <si>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</si>
  <si>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</si>
  <si>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</si>
  <si>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</si>
  <si>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</si>
  <si>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</si>
  <si>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</si>
  <si>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</si>
  <si>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</si>
  <si>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</si>
  <si>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</si>
  <si>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</si>
  <si>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</si>
  <si>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</si>
  <si>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</si>
  <si>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</si>
  <si>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</si>
  <si>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</si>
  <si>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</si>
  <si>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</si>
  <si>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</si>
  <si>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</si>
  <si>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</si>
  <si>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</si>
  <si>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</si>
  <si>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</si>
  <si>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</si>
  <si>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</si>
  <si>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</si>
  <si>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</si>
  <si>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</si>
  <si>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</si>
  <si>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</si>
  <si>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</si>
  <si>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</si>
  <si>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</si>
  <si>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</si>
  <si>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</si>
  <si>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</si>
  <si>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</si>
  <si>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</si>
  <si>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</si>
  <si>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</si>
  <si>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</si>
  <si>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</si>
  <si>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</si>
  <si>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</si>
  <si>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</si>
  <si>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</si>
  <si>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</si>
  <si>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</si>
  <si>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</si>
  <si>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</si>
  <si>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</si>
  <si>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</si>
  <si>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</si>
  <si>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</si>
  <si>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</si>
  <si>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</si>
  <si>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</si>
  <si>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</si>
  <si>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</si>
  <si>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</si>
  <si>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</si>
  <si>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</si>
  <si>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</si>
  <si>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</si>
  <si>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</si>
  <si>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</si>
  <si>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</si>
  <si>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</si>
  <si>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</si>
  <si>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</si>
  <si>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</si>
  <si>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</si>
  <si>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</si>
  <si>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</si>
  <si>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</si>
  <si>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</si>
  <si>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</si>
  <si>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</si>
  <si>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</si>
  <si>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</si>
  <si>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</si>
  <si>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</si>
  <si>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</si>
  <si>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</si>
  <si>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</si>
  <si>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</si>
  <si>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</si>
  <si>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</si>
  <si>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</si>
  <si>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</si>
  <si>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</si>
  <si>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</si>
  <si>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</si>
  <si>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</si>
  <si>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</si>
  <si>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</si>
  <si>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</si>
  <si>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</si>
  <si>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</si>
  <si>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</si>
  <si>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</si>
  <si>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</si>
  <si>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</si>
  <si>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</si>
  <si>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</si>
  <si>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</si>
  <si>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</si>
  <si>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</si>
  <si>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</si>
  <si>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</si>
  <si>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</si>
  <si>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</si>
  <si>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</si>
  <si>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</si>
  <si>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</si>
  <si>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</si>
  <si>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</si>
  <si>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</si>
  <si>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</si>
  <si>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</si>
  <si>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</si>
  <si>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</si>
  <si>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</si>
  <si>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</si>
  <si>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</si>
  <si>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</si>
  <si>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</si>
  <si>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</si>
  <si>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</si>
  <si>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</si>
  <si>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</si>
  <si>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</si>
  <si>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</si>
  <si>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</si>
  <si>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</si>
  <si>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</si>
  <si>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</si>
  <si>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</si>
  <si>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</si>
  <si>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</si>
  <si>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</si>
  <si>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</si>
  <si>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</si>
  <si>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</si>
  <si>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</si>
  <si>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</si>
  <si>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</si>
  <si>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</si>
  <si>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</si>
  <si>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</si>
  <si>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</si>
  <si>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</si>
  <si>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</si>
  <si>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</si>
  <si>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</si>
  <si>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</si>
  <si>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</si>
  <si>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</si>
  <si>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</si>
  <si>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</si>
  <si>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</si>
  <si>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</si>
  <si>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</si>
  <si>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</si>
  <si>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</si>
  <si>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</si>
  <si>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</si>
  <si>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</si>
  <si>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</si>
  <si>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</si>
  <si>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</si>
  <si>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</si>
  <si>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</si>
  <si>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</si>
  <si>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</si>
  <si>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</si>
  <si>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</si>
  <si>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</si>
  <si>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</si>
  <si>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</si>
  <si>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</si>
  <si>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</si>
  <si>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</si>
  <si>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</si>
  <si>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</si>
  <si>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</si>
  <si>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</si>
  <si>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</si>
  <si>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</si>
  <si>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</si>
  <si>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</si>
  <si>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</si>
  <si>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</si>
  <si>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</si>
  <si>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</si>
  <si>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</si>
  <si>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</si>
  <si>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</si>
  <si>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</si>
  <si>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</si>
  <si>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</si>
  <si>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</si>
  <si>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</si>
  <si>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</si>
  <si>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</si>
  <si>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</si>
  <si>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</si>
  <si>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</si>
  <si>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</si>
  <si>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</si>
  <si>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</si>
  <si>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</si>
  <si>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</si>
  <si>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</si>
  <si>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</si>
  <si>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</si>
  <si>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</si>
  <si>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</si>
  <si>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</si>
  <si>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</si>
  <si>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</si>
  <si>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</si>
  <si>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</si>
  <si>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</si>
  <si>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</si>
  <si>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</si>
  <si>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</si>
  <si>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</si>
  <si>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</si>
  <si>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</si>
  <si>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</si>
  <si>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</si>
  <si>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</si>
  <si>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</si>
  <si>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</si>
  <si>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</si>
  <si>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</si>
  <si>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</si>
  <si>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</si>
  <si>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</si>
  <si>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</si>
  <si>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</si>
  <si>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</si>
  <si>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</si>
  <si>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</si>
  <si>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</si>
  <si>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</si>
  <si>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</si>
  <si>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</si>
  <si>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</si>
  <si>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</si>
  <si>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</si>
  <si>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</si>
  <si>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</si>
  <si>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</si>
  <si>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</si>
  <si>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</si>
  <si>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</si>
  <si>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</si>
  <si>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</si>
  <si>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</si>
  <si>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</si>
  <si>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</si>
  <si>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</si>
  <si>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</si>
  <si>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</si>
  <si>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</si>
  <si>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</si>
  <si>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</si>
  <si>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</si>
  <si>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</si>
  <si>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</si>
  <si>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</si>
  <si>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</si>
  <si>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</si>
  <si>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</si>
  <si>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</si>
  <si>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</si>
  <si>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</si>
  <si>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</si>
  <si>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</si>
  <si>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</si>
  <si>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</si>
  <si>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</si>
  <si>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</si>
  <si>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</si>
  <si>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</si>
  <si>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</si>
  <si>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</si>
  <si>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</si>
  <si>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</si>
  <si>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</si>
  <si>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</si>
  <si>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</si>
  <si>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</si>
  <si>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</si>
  <si>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</si>
  <si>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</si>
  <si>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</si>
  <si>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</si>
  <si>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</si>
  <si>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</si>
  <si>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</si>
  <si>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</si>
  <si>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</si>
  <si>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</si>
  <si>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</si>
  <si>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</si>
  <si>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</si>
  <si>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</si>
  <si>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</si>
  <si>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</si>
  <si>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</si>
  <si>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</si>
  <si>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</si>
  <si>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</si>
  <si>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</si>
  <si>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</si>
  <si>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</si>
  <si>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</si>
  <si>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</si>
  <si>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</si>
  <si>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</si>
  <si>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</si>
  <si>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</si>
  <si>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</si>
  <si>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</si>
  <si>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</si>
  <si>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</si>
  <si>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</si>
  <si>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</si>
  <si>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</si>
  <si>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</si>
  <si>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</si>
  <si>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</si>
  <si>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</si>
  <si>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</si>
  <si>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</si>
  <si>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</si>
  <si>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</si>
  <si>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</si>
  <si>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</si>
  <si>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</si>
  <si>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</si>
  <si>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</si>
  <si>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</si>
  <si>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</si>
  <si>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</si>
  <si>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</si>
  <si>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</si>
  <si>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</si>
  <si>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</si>
  <si>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</si>
  <si>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</si>
  <si>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</si>
  <si>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</si>
  <si>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</si>
  <si>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</si>
  <si>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</si>
  <si>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</si>
  <si>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</si>
  <si>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</si>
  <si>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</si>
  <si>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</si>
  <si>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</si>
  <si>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</si>
  <si>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</si>
  <si>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</si>
  <si>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</si>
  <si>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</si>
  <si>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</si>
  <si>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</si>
  <si>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</si>
  <si>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</si>
  <si>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</si>
  <si>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</si>
  <si>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</si>
  <si>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</si>
  <si>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</si>
  <si>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</si>
  <si>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</si>
  <si>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</si>
  <si>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</si>
  <si>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</si>
  <si>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</si>
  <si>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</si>
  <si>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</si>
  <si>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</si>
  <si>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</si>
  <si>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</si>
  <si>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</si>
  <si>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</si>
  <si>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</si>
  <si>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</si>
  <si>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</si>
  <si>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</si>
  <si>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</si>
  <si>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</si>
  <si>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</si>
  <si>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</si>
  <si>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</si>
  <si>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</si>
  <si>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</si>
  <si>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</si>
  <si>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</si>
  <si>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</si>
  <si>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</si>
  <si>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</si>
  <si>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</si>
  <si>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</si>
  <si>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</si>
  <si>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</si>
  <si>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</si>
  <si>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</si>
  <si>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</si>
  <si>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</si>
  <si>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</si>
  <si>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</si>
  <si>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</si>
  <si>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</si>
  <si>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</si>
  <si>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</si>
  <si>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</si>
  <si>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</si>
  <si>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</si>
  <si>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</si>
  <si>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</si>
  <si>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</si>
  <si>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</si>
  <si>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</si>
  <si>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</si>
  <si>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</si>
  <si>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</si>
  <si>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</si>
  <si>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</si>
  <si>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</si>
  <si>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</si>
  <si>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</si>
  <si>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</si>
  <si>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</si>
  <si>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</si>
  <si>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</si>
  <si>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</si>
  <si>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</si>
  <si>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</si>
  <si>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</si>
  <si>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</si>
  <si>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</si>
  <si>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</si>
  <si>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</si>
  <si>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</si>
  <si>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</si>
  <si>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</si>
  <si>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</si>
  <si>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</si>
  <si>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</si>
  <si>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</si>
  <si>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</si>
  <si>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</si>
  <si>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</si>
  <si>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</si>
  <si>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</si>
  <si>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</si>
  <si>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</si>
  <si>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</si>
  <si>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</si>
  <si>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</si>
  <si>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</si>
  <si>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</si>
  <si>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</si>
  <si>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</si>
  <si>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</si>
  <si>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</si>
  <si>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</si>
  <si>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</si>
  <si>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</si>
  <si>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</si>
  <si>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</si>
  <si>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</si>
  <si>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</si>
  <si>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</si>
  <si>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</si>
  <si>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</si>
  <si>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</si>
  <si>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</si>
  <si>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</si>
  <si>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</si>
  <si>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</si>
  <si>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</si>
  <si>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</si>
  <si>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</si>
  <si>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</si>
  <si>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</si>
  <si>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</si>
  <si>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</si>
  <si>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</si>
  <si>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</si>
  <si>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</si>
  <si>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</si>
  <si>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</si>
  <si>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</si>
  <si>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</si>
  <si>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</si>
  <si>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</si>
  <si>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</si>
  <si>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</si>
  <si>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</si>
  <si>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</si>
  <si>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</si>
  <si>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</si>
  <si>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</si>
  <si>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</si>
  <si>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</si>
  <si>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</si>
  <si>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</si>
  <si>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</si>
  <si>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</si>
  <si>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</si>
  <si>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</si>
  <si>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</si>
  <si>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</si>
  <si>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</si>
  <si>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</si>
  <si>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</si>
  <si>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</si>
  <si>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</si>
  <si>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</si>
  <si>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</si>
  <si>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</si>
  <si>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</si>
  <si>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</si>
  <si>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</si>
  <si>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</si>
  <si>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</si>
  <si>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</si>
  <si>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</si>
  <si>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</si>
  <si>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</si>
  <si>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</si>
  <si>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</si>
  <si>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</si>
  <si>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</si>
  <si>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</si>
  <si>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</si>
  <si>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</si>
  <si>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</si>
  <si>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</si>
  <si>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</si>
  <si>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</si>
  <si>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</si>
  <si>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</si>
  <si>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</si>
  <si>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</si>
  <si>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</si>
  <si>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</si>
  <si>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</si>
  <si>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</si>
  <si>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</si>
  <si>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</si>
  <si>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</si>
  <si>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</si>
  <si>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</si>
  <si>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</si>
  <si>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</si>
  <si>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</si>
  <si>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</si>
  <si>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</si>
  <si>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</si>
  <si>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</si>
  <si>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</si>
  <si>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</si>
  <si>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</si>
  <si>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</si>
  <si>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</si>
  <si>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</si>
  <si>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</si>
  <si>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</si>
  <si>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</si>
  <si>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</si>
  <si>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</si>
  <si>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</si>
  <si>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</si>
  <si>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</si>
  <si>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</si>
  <si>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</si>
  <si>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</si>
  <si>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</si>
  <si>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</si>
  <si>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</si>
  <si>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</si>
  <si>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</si>
  <si>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</si>
  <si>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</si>
  <si>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</si>
  <si>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</si>
  <si>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</si>
  <si>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</si>
  <si>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</si>
  <si>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</si>
  <si>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</si>
  <si>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</si>
  <si>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</si>
  <si>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</si>
  <si>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</si>
  <si>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</si>
  <si>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</si>
  <si>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</si>
  <si>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</si>
  <si>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</si>
  <si>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</si>
  <si>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</si>
  <si>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</si>
  <si>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</si>
  <si>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</si>
  <si>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</si>
  <si>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</si>
  <si>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</si>
  <si>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</si>
  <si>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</si>
  <si>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</si>
  <si>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</si>
  <si>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</si>
  <si>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</si>
  <si>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</si>
  <si>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</si>
  <si>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</si>
  <si>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</si>
  <si>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</si>
  <si>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</si>
  <si>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</si>
  <si>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</si>
  <si>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</si>
  <si>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</si>
  <si>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</si>
  <si>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</si>
  <si>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</si>
  <si>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</si>
  <si>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</si>
  <si>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</si>
  <si>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</si>
  <si>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</si>
  <si>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</si>
  <si>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</si>
  <si>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</si>
  <si>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</si>
  <si>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</si>
  <si>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</si>
  <si>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</si>
  <si>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</si>
  <si>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</si>
  <si>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</si>
  <si>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</si>
  <si>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</si>
  <si>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</si>
  <si>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</si>
  <si>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</si>
  <si>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</si>
  <si>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</si>
  <si>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</si>
  <si>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</si>
  <si>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</si>
  <si>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</si>
  <si>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</si>
  <si>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</si>
  <si>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</si>
  <si>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</si>
  <si>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</si>
  <si>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</si>
  <si>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</si>
  <si>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</si>
  <si>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</si>
  <si>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</si>
  <si>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</si>
  <si>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</si>
  <si>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</si>
  <si>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</si>
  <si>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</si>
  <si>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</si>
  <si>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</si>
  <si>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</si>
  <si>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</si>
  <si>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</si>
  <si>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</si>
  <si>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</si>
  <si>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</si>
  <si>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</si>
  <si>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</si>
  <si>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</si>
  <si>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</si>
  <si>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</si>
  <si>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</si>
  <si>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</si>
  <si>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</si>
  <si>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</si>
  <si>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</si>
  <si>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</si>
  <si>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</si>
  <si>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</si>
  <si>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</si>
  <si>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</si>
  <si>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</si>
  <si>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</si>
  <si>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</si>
  <si>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</si>
  <si>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</si>
  <si>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</si>
  <si>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</si>
  <si>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</si>
  <si>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</si>
  <si>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</si>
  <si>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</si>
  <si>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</si>
  <si>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</si>
  <si>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</si>
  <si>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</si>
  <si>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</si>
  <si>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</si>
  <si>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</si>
  <si>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</si>
  <si>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</si>
  <si>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</si>
  <si>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</si>
  <si>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</si>
  <si>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</si>
  <si>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</si>
  <si>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</si>
  <si>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</si>
  <si>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</si>
  <si>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</si>
  <si>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</si>
  <si>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</si>
  <si>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</si>
  <si>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</si>
  <si>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</si>
  <si>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</si>
  <si>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</si>
  <si>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</si>
  <si>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</si>
  <si>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</si>
  <si>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</si>
  <si>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</si>
  <si>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</si>
  <si>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</si>
  <si>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</si>
  <si>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</si>
  <si>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</si>
  <si>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</si>
  <si>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</si>
  <si>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</si>
  <si>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</si>
  <si>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</si>
  <si>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</si>
  <si>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</si>
  <si>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</si>
  <si>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</si>
  <si>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</si>
  <si>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</si>
  <si>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</si>
  <si>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</si>
  <si>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</si>
  <si>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</si>
  <si>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</si>
  <si>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</si>
  <si>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</si>
  <si>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</si>
  <si>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</si>
  <si>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</si>
  <si>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</si>
  <si>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</si>
  <si>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</si>
  <si>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</si>
  <si>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</si>
  <si>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</si>
  <si>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</si>
  <si>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</si>
  <si>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</si>
  <si>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</si>
  <si>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</si>
  <si>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</si>
  <si>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</si>
  <si>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</si>
  <si>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</si>
  <si>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</si>
  <si>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</si>
  <si>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</si>
  <si>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</si>
  <si>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</si>
  <si>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</si>
  <si>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</si>
  <si>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</si>
  <si>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</si>
  <si>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</si>
  <si>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</si>
  <si>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</si>
  <si>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</si>
  <si>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</si>
  <si>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</si>
  <si>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</si>
  <si>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</si>
  <si>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</si>
  <si>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</si>
  <si>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</si>
  <si>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</si>
  <si>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</si>
  <si>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</si>
  <si>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</si>
  <si>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</si>
  <si>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</si>
  <si>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</si>
  <si>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</si>
  <si>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</si>
  <si>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</si>
  <si>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</si>
  <si>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</si>
  <si>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</si>
  <si>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</si>
  <si>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</si>
  <si>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</si>
  <si>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</si>
  <si>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</si>
  <si>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</si>
  <si>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</si>
  <si>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</si>
  <si>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</si>
  <si>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</si>
  <si>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</si>
  <si>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</si>
  <si>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</si>
  <si>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</si>
  <si>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</si>
  <si>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</si>
  <si>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</si>
  <si>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</si>
  <si>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</si>
  <si>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</si>
  <si>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</si>
  <si>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</si>
  <si>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</si>
  <si>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</si>
  <si>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</si>
  <si>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</si>
  <si>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</si>
  <si>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</si>
  <si>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</si>
  <si>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</si>
  <si>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</si>
  <si>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</si>
  <si>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</si>
  <si>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</si>
  <si>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</si>
  <si>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</si>
  <si>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</si>
  <si>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</si>
  <si>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</si>
  <si>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</si>
  <si>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</si>
  <si>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</si>
  <si>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</si>
  <si>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</si>
  <si>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</si>
  <si>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</si>
  <si>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</si>
  <si>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</si>
  <si>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</si>
  <si>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</si>
  <si>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</si>
  <si>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</si>
  <si>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</si>
  <si>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</si>
  <si>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</si>
  <si>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</si>
  <si>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</si>
  <si>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</si>
  <si>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</si>
  <si>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</si>
  <si>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</si>
  <si>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</si>
  <si>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</si>
  <si>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</si>
  <si>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</si>
  <si>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</si>
  <si>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</si>
  <si>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</si>
  <si>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</si>
  <si>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</si>
  <si>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</si>
  <si>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</si>
  <si>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</si>
  <si>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</si>
  <si>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</si>
  <si>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</si>
  <si>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</si>
  <si>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</si>
  <si>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</si>
  <si>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</si>
  <si>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</si>
  <si>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</si>
  <si>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</si>
  <si>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</si>
  <si>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</si>
  <si>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</si>
  <si>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</si>
  <si>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</si>
  <si>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</si>
  <si>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</si>
  <si>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</si>
  <si>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</si>
  <si>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</si>
  <si>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</si>
  <si>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</si>
  <si>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</si>
  <si>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</si>
  <si>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</si>
  <si>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</si>
  <si>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</si>
  <si>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</si>
  <si>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</si>
  <si>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</si>
  <si>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</si>
  <si>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</si>
  <si>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</si>
  <si>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</si>
  <si>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</si>
  <si>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</si>
  <si>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</si>
  <si>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</si>
  <si>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</si>
  <si>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</si>
  <si>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</si>
  <si>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</si>
  <si>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</si>
  <si>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</si>
  <si>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</si>
  <si>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</si>
  <si>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</si>
  <si>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</si>
  <si>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</si>
  <si>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</si>
  <si>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</si>
  <si>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</si>
  <si>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</si>
  <si>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</si>
  <si>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</si>
  <si>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</si>
  <si>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</si>
  <si>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</si>
  <si>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</si>
  <si>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</si>
  <si>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</si>
  <si>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</si>
  <si>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</si>
  <si>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</si>
  <si>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</si>
  <si>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</si>
  <si>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</si>
  <si>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</si>
  <si>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</si>
  <si>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</si>
  <si>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</si>
  <si>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</si>
  <si>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</si>
  <si>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</si>
  <si>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</si>
  <si>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</si>
  <si>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</si>
  <si>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</si>
  <si>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</si>
  <si>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</si>
  <si>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</si>
  <si>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</si>
  <si>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</si>
  <si>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</si>
  <si>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</si>
  <si>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</si>
  <si>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</si>
  <si>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</si>
  <si>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</si>
  <si>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</si>
  <si>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</si>
  <si>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</si>
  <si>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</si>
  <si>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</si>
  <si>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</si>
  <si>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</si>
  <si>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</si>
  <si>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</si>
  <si>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</si>
  <si>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</si>
  <si>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</si>
  <si>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</si>
  <si>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</si>
  <si>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</si>
  <si>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</si>
  <si>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</si>
  <si>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</si>
  <si>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</si>
  <si>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</si>
  <si>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</si>
  <si>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</si>
  <si>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</si>
  <si>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</si>
  <si>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</si>
  <si>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</si>
  <si>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</si>
  <si>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</si>
  <si>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</si>
  <si>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</si>
  <si>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</si>
  <si>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</si>
  <si>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</si>
  <si>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</si>
  <si>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</si>
  <si>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</si>
  <si>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</si>
  <si>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</si>
  <si>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</si>
  <si>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</si>
  <si>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</si>
  <si>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</si>
  <si>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</si>
  <si>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</si>
  <si>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</si>
  <si>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</si>
  <si>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</si>
  <si>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</si>
  <si>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</si>
  <si>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</si>
  <si>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</si>
  <si>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</si>
  <si>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</si>
  <si>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</si>
  <si>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</si>
  <si>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</si>
  <si>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</si>
  <si>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</si>
  <si>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</si>
  <si>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</si>
  <si>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</si>
  <si>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</si>
  <si>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</si>
  <si>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</si>
  <si>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</si>
  <si>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</si>
  <si>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</si>
  <si>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</si>
  <si>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</si>
  <si>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</si>
  <si>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</si>
  <si>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</si>
  <si>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</si>
  <si>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</si>
  <si>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</si>
  <si>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</si>
  <si>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</si>
  <si>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</si>
  <si>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</si>
  <si>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</si>
  <si>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</si>
  <si>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</si>
  <si>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</si>
  <si>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</si>
  <si>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</si>
  <si>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</si>
  <si>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</si>
  <si>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</si>
  <si>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</si>
  <si>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</si>
  <si>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</si>
  <si>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</si>
  <si>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</si>
  <si>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</si>
  <si>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</si>
  <si>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</si>
  <si>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</si>
  <si>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</si>
  <si>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</si>
  <si>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</si>
  <si>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</si>
  <si>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</si>
  <si>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</si>
  <si>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</si>
  <si>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</si>
  <si>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</si>
  <si>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</si>
  <si>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</si>
  <si>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</si>
  <si>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</si>
  <si>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</si>
  <si>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</si>
  <si>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</si>
  <si>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</si>
  <si>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</si>
  <si>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</si>
  <si>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</si>
  <si>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</si>
  <si>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</si>
  <si>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</si>
  <si>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</si>
  <si>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</si>
  <si>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</si>
  <si>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</si>
  <si>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</si>
  <si>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</si>
  <si>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</si>
  <si>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</si>
  <si>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</si>
  <si>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</si>
  <si>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</si>
  <si>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</si>
  <si>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</si>
  <si>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</si>
  <si>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</si>
  <si>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</si>
  <si>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</si>
  <si>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</si>
  <si>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</si>
  <si>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</si>
  <si>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</si>
  <si>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</si>
  <si>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</si>
  <si>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</si>
  <si>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</si>
  <si>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</si>
  <si>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</si>
  <si>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</si>
  <si>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</si>
  <si>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</si>
  <si>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</si>
  <si>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</si>
  <si>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</si>
  <si>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</si>
  <si>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</si>
  <si>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</si>
  <si>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</si>
  <si>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</si>
  <si>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</si>
  <si>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</si>
  <si>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</si>
  <si>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</si>
  <si>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</si>
  <si>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</si>
  <si>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</si>
  <si>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</si>
  <si>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</si>
  <si>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</si>
  <si>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</si>
  <si>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</si>
  <si>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</si>
  <si>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</si>
  <si>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</si>
  <si>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</si>
  <si>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</si>
  <si>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</si>
  <si>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</si>
  <si>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</si>
  <si>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</si>
  <si>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</si>
  <si>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</si>
  <si>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</si>
  <si>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</si>
  <si>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</si>
  <si>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</si>
  <si>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</si>
  <si>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</si>
  <si>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</si>
  <si>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</si>
  <si>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</si>
  <si>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</si>
  <si>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</si>
  <si>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</si>
  <si>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</si>
  <si>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</si>
  <si>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</si>
  <si>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</si>
  <si>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</si>
  <si>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</si>
  <si>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</si>
  <si>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</si>
  <si>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</si>
  <si>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</si>
  <si>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</si>
  <si>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</si>
  <si>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</si>
  <si>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</si>
  <si>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</si>
  <si>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</si>
  <si>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</si>
  <si>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</si>
  <si>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</si>
  <si>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</si>
  <si>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</si>
  <si>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</si>
  <si>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</si>
  <si>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</si>
  <si>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</si>
  <si>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</si>
  <si>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</si>
  <si>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</si>
  <si>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</si>
  <si>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</si>
  <si>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</si>
  <si>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</si>
  <si>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</si>
  <si>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</si>
  <si>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</si>
  <si>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</si>
  <si>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</si>
  <si>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</si>
  <si>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</si>
  <si>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</si>
  <si>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</si>
  <si>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</si>
  <si>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</si>
  <si>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</si>
  <si>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</si>
  <si>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</si>
  <si>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</si>
  <si>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</si>
  <si>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</si>
  <si>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</si>
  <si>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</si>
  <si>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</si>
  <si>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</si>
  <si>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</si>
  <si>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</si>
  <si>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</si>
  <si>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</si>
  <si>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</si>
  <si>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</si>
  <si>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</si>
  <si>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</si>
  <si>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</si>
  <si>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</si>
  <si>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</si>
  <si>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</si>
  <si>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</si>
  <si>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</si>
  <si>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</si>
  <si>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</si>
  <si>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</si>
  <si>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</si>
  <si>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</si>
  <si>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</si>
  <si>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</si>
  <si>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</si>
  <si>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</si>
  <si>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</si>
  <si>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</si>
  <si>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</si>
  <si>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</si>
  <si>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</si>
  <si>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</si>
  <si>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</si>
  <si>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</si>
  <si>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</si>
  <si>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</si>
  <si>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</si>
  <si>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</si>
  <si>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</si>
  <si>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</si>
  <si>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</si>
  <si>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</si>
  <si>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</si>
  <si>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</si>
  <si>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</si>
  <si>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</si>
  <si>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</si>
  <si>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</si>
  <si>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</si>
  <si>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</si>
  <si>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</si>
  <si>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</si>
  <si>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</si>
  <si>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</si>
  <si>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</si>
  <si>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</si>
  <si>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</si>
  <si>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</si>
  <si>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</si>
  <si>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</si>
  <si>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</si>
  <si>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</si>
  <si>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</si>
  <si>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</si>
  <si>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</si>
  <si>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</si>
  <si>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</si>
  <si>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</si>
  <si>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</si>
  <si>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</si>
  <si>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</si>
  <si>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</si>
  <si>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</si>
  <si>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</si>
  <si>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</si>
  <si>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</si>
  <si>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</si>
  <si>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</si>
  <si>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</si>
  <si>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</si>
  <si>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</si>
  <si>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</si>
  <si>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</si>
  <si>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</si>
  <si>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</si>
  <si>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</si>
  <si>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</si>
  <si>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</si>
  <si>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</si>
  <si>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</si>
  <si>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</si>
  <si>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</si>
  <si>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</si>
  <si>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</si>
  <si>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</si>
  <si>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</si>
  <si>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</si>
  <si>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</si>
  <si>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</si>
  <si>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</si>
  <si>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</si>
  <si>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</si>
  <si>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</si>
  <si>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</si>
  <si>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</si>
  <si>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</si>
  <si>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</si>
  <si>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</si>
  <si>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</si>
  <si>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</si>
  <si>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</si>
  <si>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</si>
  <si>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</si>
  <si>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</si>
  <si>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</si>
  <si>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</si>
  <si>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</si>
  <si>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</si>
  <si>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</si>
  <si>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</si>
  <si>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</si>
  <si>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</si>
  <si>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</si>
  <si>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</si>
  <si>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</si>
  <si>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</si>
  <si>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</si>
  <si>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</si>
  <si>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</si>
  <si>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</si>
  <si>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</si>
  <si>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</si>
  <si>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</si>
  <si>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</si>
  <si>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</si>
  <si>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</si>
  <si>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</si>
  <si>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</si>
  <si>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</si>
  <si>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</si>
  <si>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</si>
  <si>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</si>
  <si>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</si>
  <si>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</si>
  <si>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</si>
  <si>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</si>
  <si>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</si>
  <si>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</si>
  <si>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</si>
  <si>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</si>
  <si>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</si>
  <si>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</si>
  <si>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</si>
  <si>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</si>
  <si>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</si>
  <si>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</si>
  <si>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</si>
  <si>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</si>
  <si>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</si>
  <si>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</si>
  <si>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</si>
  <si>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</si>
  <si>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</si>
  <si>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</si>
  <si>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</si>
  <si>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</si>
  <si>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</si>
  <si>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</si>
  <si>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</si>
  <si>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</si>
  <si>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</si>
  <si>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</si>
  <si>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</si>
  <si>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</si>
  <si>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</si>
  <si>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</si>
  <si>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</si>
  <si>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</si>
  <si>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</si>
  <si>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</si>
  <si>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</si>
  <si>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</si>
  <si>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</si>
  <si>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</si>
  <si>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</si>
  <si>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</si>
  <si>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</si>
  <si>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</si>
  <si>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</si>
  <si>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</si>
  <si>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</si>
  <si>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</si>
  <si>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</si>
  <si>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</si>
  <si>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</si>
  <si>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</si>
  <si>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</si>
  <si>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</si>
  <si>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</si>
  <si>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</si>
  <si>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</si>
  <si>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</si>
  <si>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</si>
  <si>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</si>
  <si>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</si>
  <si>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</si>
  <si>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</si>
  <si>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</si>
  <si>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</si>
  <si>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</si>
  <si>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</si>
  <si>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</si>
  <si>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</si>
  <si>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</si>
  <si>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</si>
  <si>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</si>
  <si>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</si>
  <si>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</si>
  <si>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</si>
  <si>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</si>
  <si>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</si>
  <si>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</si>
  <si>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</si>
  <si>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</si>
  <si>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</si>
  <si>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</si>
  <si>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</si>
  <si>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</si>
  <si>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</si>
  <si>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</si>
  <si>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</si>
  <si>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</si>
  <si>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</si>
  <si>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</si>
  <si>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</si>
  <si>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</si>
  <si>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</si>
  <si>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</si>
  <si>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</si>
  <si>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</si>
  <si>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</si>
  <si>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</si>
  <si>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</si>
  <si>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</si>
  <si>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</si>
  <si>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</si>
  <si>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</si>
  <si>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</si>
  <si>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</si>
  <si>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</si>
  <si>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</si>
  <si>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</si>
  <si>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</si>
  <si>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</si>
  <si>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</si>
  <si>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</si>
  <si>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</si>
  <si>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</si>
  <si>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</si>
  <si>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</si>
  <si>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</si>
  <si>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</si>
  <si>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</si>
  <si>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</si>
  <si>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</si>
  <si>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</si>
  <si>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</si>
  <si>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</si>
  <si>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</si>
  <si>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</si>
  <si>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</si>
  <si>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</si>
  <si>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</si>
  <si>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</si>
  <si>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</si>
  <si>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</si>
  <si>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</si>
  <si>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</si>
  <si>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</si>
  <si>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</si>
  <si>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</si>
  <si>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</si>
  <si>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</si>
  <si>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</si>
  <si>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</si>
  <si>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</si>
  <si>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</si>
  <si>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</si>
  <si>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</si>
  <si>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</si>
  <si>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</si>
  <si>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</si>
  <si>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</si>
  <si>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</si>
  <si>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</si>
  <si>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</si>
  <si>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</si>
  <si>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</si>
  <si>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</si>
  <si>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</si>
  <si>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</si>
  <si>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</si>
  <si>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</si>
  <si>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</si>
  <si>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</si>
  <si>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</si>
  <si>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</si>
  <si>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</si>
  <si>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</si>
  <si>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</si>
  <si>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</si>
  <si>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</si>
  <si>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</si>
  <si>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</si>
  <si>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</si>
  <si>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</si>
  <si>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</si>
  <si>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</si>
  <si>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</si>
  <si>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</si>
  <si>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</si>
  <si>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</si>
  <si>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</si>
  <si>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</si>
  <si>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</si>
  <si>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</si>
  <si>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</si>
  <si>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</si>
  <si>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</si>
  <si>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</si>
  <si>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</si>
  <si>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</si>
  <si>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</si>
  <si>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</si>
  <si>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</si>
  <si>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</si>
  <si>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</si>
  <si>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</si>
  <si>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</si>
  <si>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</si>
  <si>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</si>
  <si>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</si>
  <si>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</si>
  <si>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</si>
  <si>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</si>
  <si>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</si>
  <si>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</si>
  <si>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</si>
  <si>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</si>
  <si>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</si>
  <si>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</si>
  <si>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</si>
  <si>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</si>
  <si>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</si>
  <si>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</si>
  <si>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</si>
  <si>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</si>
  <si>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</si>
  <si>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</si>
  <si>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</si>
  <si>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</si>
  <si>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</si>
  <si>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</si>
  <si>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</si>
  <si>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</si>
  <si>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</si>
  <si>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</si>
  <si>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</si>
  <si>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</si>
  <si>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</si>
  <si>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</si>
  <si>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</si>
  <si>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</si>
  <si>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</si>
  <si>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</si>
  <si>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</si>
  <si>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</si>
  <si>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</si>
  <si>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</si>
  <si>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</si>
  <si>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</si>
  <si>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</si>
  <si>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</si>
  <si>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</si>
  <si>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</si>
  <si>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</si>
  <si>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</si>
  <si>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</si>
  <si>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</si>
  <si>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</si>
  <si>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</si>
  <si>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</si>
  <si>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</si>
  <si>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</si>
  <si>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</si>
  <si>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</si>
  <si>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</si>
  <si>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</si>
  <si>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</si>
  <si>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</si>
  <si>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</si>
  <si>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</si>
  <si>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</si>
  <si>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</si>
  <si>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</si>
  <si>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</si>
  <si>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</si>
  <si>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</si>
  <si>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</si>
  <si>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</si>
  <si>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</si>
  <si>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</si>
  <si>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</si>
  <si>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</si>
  <si>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</si>
  <si>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</si>
  <si>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</si>
  <si>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</si>
  <si>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</si>
  <si>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</si>
  <si>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</si>
  <si>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</si>
  <si>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</si>
  <si>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</si>
  <si>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</si>
  <si>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</si>
  <si>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</si>
  <si>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</si>
  <si>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</si>
  <si>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</si>
  <si>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</si>
  <si>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</si>
  <si>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</si>
  <si>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</si>
  <si>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</si>
  <si>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</si>
  <si>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</si>
  <si>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</si>
  <si>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</si>
  <si>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</si>
  <si>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</si>
  <si>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</si>
  <si>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</si>
  <si>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</si>
  <si>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</si>
  <si>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</si>
  <si>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</si>
  <si>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</si>
  <si>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</si>
  <si>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</si>
  <si>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</si>
  <si>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</si>
  <si>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</si>
  <si>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</si>
  <si>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</si>
  <si>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</si>
  <si>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</si>
  <si>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</si>
  <si>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</si>
  <si>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</si>
  <si>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</si>
  <si>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</si>
  <si>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</si>
  <si>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</si>
  <si>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</si>
  <si>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</si>
  <si>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</si>
  <si>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</si>
  <si>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</si>
  <si>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</si>
  <si>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</si>
  <si>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</si>
  <si>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</si>
  <si>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</si>
  <si>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</si>
  <si>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</si>
  <si>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</si>
  <si>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</si>
  <si>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</si>
  <si>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</si>
  <si>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</si>
  <si>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</si>
  <si>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</si>
  <si>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</si>
  <si>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</si>
  <si>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</si>
  <si>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</si>
  <si>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</si>
  <si>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</si>
  <si>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</si>
  <si>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</si>
  <si>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</si>
  <si>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</si>
  <si>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</si>
  <si>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</si>
  <si>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</si>
  <si>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</si>
  <si>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</si>
  <si>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</si>
  <si>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</si>
  <si>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</si>
  <si>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</si>
  <si>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</si>
  <si>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</si>
  <si>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</si>
  <si>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</si>
  <si>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</si>
  <si>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</si>
  <si>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</si>
  <si>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</si>
  <si>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</si>
  <si>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</si>
  <si>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</si>
  <si>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</si>
  <si>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</si>
  <si>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</si>
  <si>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</si>
  <si>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</si>
  <si>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</si>
  <si>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</si>
  <si>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</si>
  <si>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</si>
  <si>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</si>
  <si>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</si>
  <si>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</si>
  <si>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</si>
  <si>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</si>
  <si>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</si>
  <si>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</si>
  <si>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</si>
  <si>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</si>
  <si>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</si>
  <si>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</si>
  <si>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</si>
  <si>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</si>
  <si>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</si>
  <si>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</si>
  <si>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</si>
  <si>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</si>
  <si>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</si>
  <si>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</si>
  <si>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</si>
  <si>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</si>
  <si>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</si>
  <si>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</si>
  <si>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</si>
  <si>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</si>
  <si>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</si>
  <si>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</si>
  <si>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</si>
  <si>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</si>
  <si>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</si>
  <si>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</si>
  <si>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</si>
  <si>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</si>
  <si>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</si>
  <si>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</si>
  <si>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</si>
  <si>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</si>
  <si>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</si>
  <si>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</si>
  <si>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</si>
  <si>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</si>
  <si>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</si>
  <si>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</si>
  <si>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</si>
  <si>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</si>
  <si>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</si>
  <si>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</si>
  <si>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</si>
  <si>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</si>
  <si>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</si>
  <si>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</si>
  <si>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</si>
  <si>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</si>
  <si>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</si>
  <si>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</si>
  <si>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</si>
  <si>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</si>
  <si>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</si>
  <si>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</si>
  <si>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</si>
  <si>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</si>
  <si>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</si>
  <si>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</si>
  <si>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</si>
  <si>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</si>
  <si>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</si>
  <si>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</si>
  <si>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</si>
  <si>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</si>
  <si>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</si>
  <si>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</si>
  <si>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</si>
  <si>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</si>
  <si>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</si>
  <si>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</si>
  <si>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</si>
  <si>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</si>
  <si>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</si>
  <si>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</si>
  <si>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</si>
  <si>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</si>
  <si>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</si>
  <si>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</si>
  <si>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</si>
  <si>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</si>
  <si>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</si>
  <si>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</si>
  <si>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</si>
  <si>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</si>
  <si>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</si>
  <si>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</si>
  <si>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</si>
  <si>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</si>
  <si>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</si>
  <si>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</si>
  <si>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</si>
  <si>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</si>
  <si>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</si>
  <si>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</si>
  <si>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</si>
  <si>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</si>
  <si>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</si>
  <si>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</si>
  <si>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</si>
  <si>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</si>
  <si>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</si>
  <si>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</si>
  <si>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</si>
  <si>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</si>
  <si>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</si>
  <si>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</si>
  <si>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</si>
  <si>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</si>
  <si>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</si>
  <si>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</si>
  <si>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</si>
  <si>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</si>
  <si>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</si>
  <si>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</si>
  <si>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</si>
  <si>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</si>
  <si>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</si>
  <si>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</si>
  <si>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</si>
  <si>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</si>
  <si>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</si>
  <si>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</si>
  <si>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</si>
  <si>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</si>
  <si>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</si>
  <si>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</si>
  <si>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</si>
  <si>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</si>
  <si>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</si>
  <si>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</si>
  <si>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</si>
  <si>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</si>
  <si>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</si>
  <si>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</si>
  <si>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</si>
  <si>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</si>
  <si>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</si>
  <si>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</si>
  <si>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</si>
  <si>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</si>
  <si>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</si>
  <si>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</si>
  <si>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</si>
  <si>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</si>
  <si>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</si>
  <si>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</si>
  <si>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</si>
  <si>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</si>
  <si>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</si>
  <si>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</si>
  <si>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</si>
  <si>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</si>
  <si>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</si>
  <si>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</si>
  <si>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</si>
  <si>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</si>
  <si>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</si>
  <si>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</si>
  <si>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</si>
  <si>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</si>
  <si>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</si>
  <si>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</si>
  <si>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</si>
  <si>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</si>
  <si>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</si>
  <si>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</si>
  <si>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</si>
  <si>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</si>
  <si>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</si>
  <si>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</si>
  <si>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</si>
  <si>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</si>
  <si>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</si>
  <si>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</si>
  <si>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</si>
  <si>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</si>
  <si>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</si>
  <si>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</si>
  <si>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</si>
  <si>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</si>
  <si>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</si>
  <si>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</si>
  <si>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</si>
  <si>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</si>
  <si>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</si>
  <si>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</si>
  <si>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</si>
  <si>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</si>
  <si>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</si>
  <si>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</si>
  <si>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</si>
  <si>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</si>
  <si>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</si>
  <si>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</si>
  <si>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</si>
  <si>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</si>
  <si>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</si>
  <si>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</si>
  <si>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</si>
  <si>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</si>
  <si>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</si>
  <si>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</si>
  <si>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</si>
  <si>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</si>
  <si>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</si>
  <si>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</si>
  <si>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</si>
  <si>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</si>
  <si>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</si>
  <si>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</si>
  <si>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</si>
  <si>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</si>
  <si>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</si>
  <si>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</si>
  <si>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</si>
  <si>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</si>
  <si>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</si>
  <si>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</si>
  <si>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</si>
  <si>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</si>
  <si>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</si>
  <si>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</si>
  <si>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</si>
  <si>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</si>
  <si>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</si>
  <si>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</si>
  <si>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</si>
  <si>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</si>
  <si>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</si>
  <si>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</si>
  <si>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</si>
  <si>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</si>
  <si>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</si>
  <si>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</si>
  <si>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</si>
  <si>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</si>
  <si>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</si>
  <si>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</si>
  <si>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</si>
  <si>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</si>
  <si>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</si>
  <si>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</si>
  <si>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</si>
  <si>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</si>
  <si>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</si>
  <si>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</si>
  <si>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</si>
  <si>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</si>
  <si>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</si>
  <si>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</si>
  <si>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</si>
  <si>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</si>
  <si>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</si>
  <si>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</si>
  <si>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</si>
  <si>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</si>
  <si>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</si>
  <si>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</si>
  <si>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</si>
  <si>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</si>
  <si>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</si>
  <si>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</si>
  <si>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</si>
  <si>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</si>
  <si>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</si>
  <si>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</si>
  <si>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</si>
  <si>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</si>
  <si>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</si>
  <si>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</si>
  <si>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</si>
  <si>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</si>
  <si>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</si>
  <si>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</si>
  <si>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</si>
  <si>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</si>
  <si>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</si>
  <si>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</si>
  <si>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</si>
  <si>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</si>
  <si>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</si>
  <si>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</si>
  <si>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</si>
  <si>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</si>
  <si>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</si>
  <si>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</si>
  <si>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</si>
  <si>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</si>
  <si>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</si>
  <si>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</si>
  <si>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</si>
  <si>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</si>
  <si>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</si>
  <si>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</si>
  <si>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</si>
  <si>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</si>
  <si>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</si>
  <si>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</si>
  <si>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</si>
  <si>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</si>
  <si>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</si>
  <si>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</si>
  <si>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</si>
  <si>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</si>
  <si>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</si>
  <si>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</si>
  <si>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</si>
  <si>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</si>
  <si>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</si>
  <si>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</si>
  <si>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</si>
  <si>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</si>
  <si>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</si>
  <si>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</si>
  <si>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</si>
  <si>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</si>
  <si>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</si>
  <si>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</si>
  <si>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</si>
  <si>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</si>
  <si>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</si>
  <si>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</si>
  <si>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</si>
  <si>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</si>
  <si>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</si>
  <si>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</si>
  <si>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</si>
  <si>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</si>
  <si>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</si>
  <si>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</si>
  <si>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</si>
  <si>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</si>
  <si>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</si>
  <si>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</si>
  <si>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</si>
  <si>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</si>
  <si>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</si>
  <si>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</si>
  <si>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</si>
  <si>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</si>
  <si>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</si>
  <si>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</si>
  <si>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</si>
  <si>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</si>
  <si>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</si>
  <si>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</si>
  <si>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</si>
  <si>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</si>
  <si>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</si>
  <si>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</si>
  <si>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</si>
  <si>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</si>
  <si>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</si>
  <si>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</si>
  <si>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</si>
  <si>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</si>
  <si>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</si>
  <si>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</si>
  <si>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</si>
  <si>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</si>
  <si>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</si>
  <si>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</si>
  <si>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</si>
  <si>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</si>
  <si>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</si>
  <si>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</si>
  <si>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</si>
  <si>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</si>
  <si>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</si>
  <si>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</si>
  <si>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</si>
  <si>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</si>
  <si>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</si>
  <si>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</si>
  <si>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</si>
  <si>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</si>
  <si>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</si>
  <si>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</si>
  <si>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</si>
  <si>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</si>
  <si>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</si>
  <si>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</si>
  <si>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</si>
  <si>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</si>
  <si>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</si>
  <si>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</si>
  <si>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</si>
  <si>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</si>
  <si>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</si>
  <si>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</si>
  <si>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</si>
  <si>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</si>
  <si>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</si>
  <si>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</si>
  <si>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</si>
  <si>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</si>
  <si>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</si>
  <si>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</si>
  <si>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</si>
  <si>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</si>
  <si>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</si>
  <si>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</si>
  <si>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</si>
  <si>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</si>
  <si>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</si>
  <si>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</si>
  <si>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</si>
  <si>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</si>
  <si>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</si>
  <si>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</si>
  <si>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</si>
  <si>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</si>
  <si>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</si>
  <si>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</si>
  <si>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</si>
  <si>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</si>
  <si>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</si>
  <si>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</si>
  <si>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</si>
  <si>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</si>
  <si>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</si>
  <si>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</si>
  <si>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</si>
  <si>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</si>
  <si>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</si>
  <si>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</si>
  <si>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</si>
  <si>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</si>
  <si>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</si>
  <si>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</si>
  <si>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</si>
  <si>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</si>
  <si>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</si>
  <si>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</si>
  <si>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</si>
  <si>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</si>
  <si>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</si>
  <si>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</si>
  <si>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</si>
  <si>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</si>
  <si>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</si>
  <si>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</si>
  <si>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</si>
  <si>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</si>
  <si>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</si>
  <si>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</si>
  <si>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</si>
  <si>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</si>
  <si>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</si>
  <si>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</si>
  <si>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</si>
  <si>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</si>
  <si>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</si>
  <si>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</si>
  <si>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</si>
  <si>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</si>
  <si>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</si>
  <si>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</si>
  <si>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</si>
  <si>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</si>
  <si>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</si>
  <si>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</si>
  <si>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</si>
  <si>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</si>
  <si>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</si>
  <si>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</si>
  <si>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</si>
  <si>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</si>
  <si>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</si>
  <si>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</si>
  <si>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</si>
  <si>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</si>
  <si>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</si>
  <si>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</si>
  <si>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</si>
  <si>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</si>
  <si>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</si>
  <si>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</si>
  <si>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</si>
  <si>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</si>
  <si>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</si>
  <si>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</si>
  <si>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</si>
  <si>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</si>
  <si>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</si>
  <si>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</si>
  <si>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</si>
  <si>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</si>
  <si>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</si>
  <si>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</si>
  <si>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</si>
  <si>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</si>
  <si>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</si>
  <si>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</si>
  <si>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</si>
  <si>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</si>
  <si>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</si>
  <si>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</si>
  <si>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</si>
  <si>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</si>
  <si>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</si>
  <si>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</si>
  <si>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</si>
  <si>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</si>
  <si>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</si>
  <si>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</si>
  <si>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</si>
  <si>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</si>
  <si>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</si>
  <si>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</si>
  <si>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</si>
  <si>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</si>
  <si>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</si>
  <si>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</si>
  <si>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</si>
  <si>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</si>
  <si>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</si>
  <si>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</si>
  <si>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</si>
  <si>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</si>
  <si>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</si>
  <si>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</si>
  <si>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</si>
  <si>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</si>
  <si>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</si>
  <si>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</si>
  <si>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</si>
  <si>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</si>
  <si>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</si>
  <si>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</si>
  <si>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</si>
  <si>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</si>
  <si>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</si>
  <si>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</si>
  <si>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</si>
  <si>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</si>
  <si>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</si>
  <si>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</si>
  <si>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</si>
  <si>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</si>
  <si>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</si>
  <si>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</si>
  <si>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</si>
  <si>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</si>
  <si>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</si>
  <si>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</si>
  <si>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</si>
  <si>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</si>
  <si>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</si>
  <si>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</si>
  <si>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</si>
  <si>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</si>
  <si>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</si>
  <si>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</si>
  <si>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</si>
  <si>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</si>
  <si>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</si>
  <si>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</si>
  <si>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</si>
  <si>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</si>
  <si>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</si>
  <si>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</si>
  <si>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</si>
  <si>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</si>
  <si>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</si>
  <si>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</si>
  <si>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</si>
  <si>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</si>
  <si>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</si>
  <si>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</si>
  <si>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</si>
  <si>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</si>
  <si>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</si>
  <si>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</si>
  <si>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</si>
  <si>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</si>
  <si>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</si>
  <si>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</si>
  <si>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</si>
  <si>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</si>
  <si>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</si>
  <si>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</si>
  <si>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</si>
  <si>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</si>
  <si>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</si>
  <si>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</si>
  <si>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</si>
  <si>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</si>
  <si>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</si>
  <si>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</si>
  <si>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</si>
  <si>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</si>
  <si>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</si>
  <si>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</si>
  <si>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</si>
  <si>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</si>
  <si>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</si>
  <si>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</si>
  <si>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</si>
  <si>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</si>
  <si>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</si>
  <si>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</si>
  <si>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</si>
  <si>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</si>
  <si>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</si>
  <si>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</si>
  <si>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</si>
  <si>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</si>
  <si>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</si>
  <si>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</si>
  <si>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</si>
  <si>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</si>
  <si>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</si>
  <si>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</si>
  <si>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</si>
  <si>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</si>
  <si>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</si>
  <si>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</si>
  <si>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</si>
  <si>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</si>
  <si>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</si>
  <si>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</si>
  <si>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</si>
  <si>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</si>
  <si>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</si>
  <si>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</si>
  <si>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</si>
  <si>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</si>
  <si>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</si>
  <si>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</si>
  <si>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</si>
  <si>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</si>
  <si>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</si>
  <si>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</si>
  <si>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</si>
  <si>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</si>
  <si>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</si>
  <si>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</si>
  <si>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</si>
  <si>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</si>
  <si>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</si>
  <si>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</si>
  <si>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</si>
  <si>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</si>
  <si>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</si>
  <si>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</si>
  <si>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</si>
  <si>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</si>
  <si>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</si>
  <si>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</si>
  <si>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</si>
  <si>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</si>
  <si>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</si>
  <si>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</si>
  <si>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</si>
  <si>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</si>
  <si>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</si>
  <si>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</si>
  <si>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</si>
  <si>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</si>
  <si>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</si>
  <si>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</si>
  <si>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</si>
  <si>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</si>
  <si>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</si>
  <si>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</si>
  <si>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</si>
  <si>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</si>
  <si>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</si>
  <si>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</si>
  <si>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</si>
  <si>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</si>
  <si>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</si>
  <si>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</si>
  <si>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</si>
  <si>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</si>
  <si>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</si>
  <si>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</si>
  <si>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</si>
  <si>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</si>
  <si>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</si>
  <si>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</si>
  <si>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</si>
  <si>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</si>
  <si>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</si>
  <si>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</si>
  <si>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</si>
  <si>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</si>
  <si>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</si>
  <si>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</si>
  <si>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</si>
  <si>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</si>
  <si>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</si>
  <si>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</si>
  <si>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</si>
  <si>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</si>
  <si>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</si>
  <si>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</si>
  <si>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</si>
  <si>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</si>
  <si>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</si>
  <si>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</si>
  <si>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</si>
  <si>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</si>
  <si>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</si>
  <si>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</si>
  <si>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</si>
  <si>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</si>
  <si>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</si>
  <si>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</si>
  <si>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</si>
  <si>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</si>
  <si>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</si>
  <si>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</si>
  <si>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</si>
  <si>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</si>
  <si>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</si>
  <si>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</si>
  <si>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</si>
  <si>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</si>
  <si>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</si>
  <si>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</si>
  <si>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</si>
  <si>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</si>
  <si>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</si>
  <si>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</si>
  <si>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</si>
  <si>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</si>
  <si>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</si>
  <si>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</si>
  <si>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</si>
  <si>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</si>
  <si>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</si>
  <si>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</si>
  <si>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</si>
  <si>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</si>
  <si>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</si>
  <si>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</si>
  <si>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</si>
  <si>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</si>
  <si>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</si>
  <si>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</si>
  <si>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</si>
  <si>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</si>
  <si>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</si>
  <si>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</si>
  <si>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</si>
  <si>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</si>
  <si>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</si>
  <si>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</si>
  <si>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</si>
  <si>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</si>
  <si>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</si>
  <si>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</si>
  <si>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</si>
  <si>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</si>
  <si>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</si>
  <si>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</si>
  <si>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</si>
  <si>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</si>
  <si>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</si>
  <si>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</si>
  <si>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</si>
  <si>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</si>
  <si>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</si>
  <si>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</si>
  <si>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</si>
  <si>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</si>
  <si>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</si>
  <si>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</si>
  <si>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</si>
  <si>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</si>
  <si>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</si>
  <si>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</si>
  <si>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</si>
  <si>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</si>
  <si>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</si>
  <si>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</si>
  <si>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</si>
  <si>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</si>
  <si>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</si>
  <si>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</si>
  <si>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</si>
  <si>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</si>
  <si>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</si>
  <si>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</si>
  <si>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</si>
  <si>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</si>
  <si>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</si>
  <si>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</si>
  <si>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</si>
  <si>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</si>
  <si>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</si>
  <si>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</si>
  <si>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</si>
  <si>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</si>
  <si>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</si>
  <si>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</si>
  <si>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</si>
  <si>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</si>
  <si>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</si>
  <si>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</si>
  <si>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</si>
  <si>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</si>
  <si>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</si>
  <si>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</si>
  <si>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</si>
  <si>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</si>
  <si>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</si>
  <si>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</si>
  <si>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</si>
  <si>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</si>
  <si>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</si>
  <si>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</si>
  <si>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</si>
  <si>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</si>
  <si>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</si>
  <si>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</si>
  <si>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</si>
  <si>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</si>
  <si>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</si>
  <si>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</si>
  <si>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</si>
  <si>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</si>
  <si>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</si>
  <si>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</si>
  <si>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</si>
  <si>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</si>
  <si>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</si>
  <si>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</si>
  <si>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</si>
  <si>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</si>
  <si>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</si>
  <si>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</si>
  <si>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</si>
  <si>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</si>
  <si>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</si>
  <si>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</si>
  <si>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</si>
  <si>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</si>
  <si>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</si>
  <si>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</si>
  <si>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</si>
  <si>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</si>
  <si>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</si>
  <si>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</si>
  <si>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</si>
  <si>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</si>
  <si>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</si>
  <si>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</si>
  <si>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</si>
  <si>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</si>
  <si>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</si>
  <si>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</si>
  <si>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</si>
  <si>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</si>
  <si>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</si>
  <si>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</si>
  <si>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</si>
  <si>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</si>
  <si>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</si>
  <si>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</si>
  <si>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</si>
  <si>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</si>
  <si>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</si>
  <si>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</si>
  <si>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</si>
  <si>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</si>
  <si>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</si>
  <si>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</si>
  <si>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</si>
  <si>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</si>
  <si>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</si>
  <si>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</si>
  <si>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</si>
  <si>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</si>
  <si>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</si>
  <si>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</si>
  <si>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</si>
  <si>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</si>
  <si>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</si>
  <si>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</si>
  <si>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</si>
  <si>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</si>
  <si>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</si>
  <si>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</si>
  <si>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</si>
  <si>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</si>
  <si>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</si>
  <si>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</si>
  <si>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</si>
  <si>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</si>
  <si>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</si>
  <si>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</si>
  <si>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</si>
  <si>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</si>
  <si>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</si>
  <si>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</si>
  <si>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</si>
  <si>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</si>
  <si>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</si>
  <si>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</si>
  <si>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</si>
  <si>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</si>
  <si>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</si>
  <si>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</si>
  <si>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</si>
  <si>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</si>
  <si>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</si>
  <si>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</si>
  <si>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</si>
  <si>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</si>
  <si>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</si>
  <si>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</si>
  <si>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</si>
  <si>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</si>
  <si>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</si>
  <si>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</si>
  <si>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</si>
  <si>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</si>
  <si>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</si>
  <si>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</si>
  <si>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</si>
  <si>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</si>
  <si>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</si>
  <si>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</si>
  <si>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</si>
  <si>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</si>
  <si>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</si>
  <si>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</si>
  <si>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</si>
  <si>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</si>
  <si>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</si>
  <si>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</si>
  <si>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</si>
  <si>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</si>
  <si>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</si>
  <si>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</si>
  <si>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</si>
  <si>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</si>
  <si>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</si>
  <si>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</si>
  <si>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</si>
  <si>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</si>
  <si>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</si>
  <si>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</si>
  <si>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</si>
  <si>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</si>
  <si>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</si>
  <si>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</si>
  <si>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</si>
  <si>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</si>
  <si>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</si>
  <si>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</si>
  <si>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</si>
  <si>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</si>
  <si>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</si>
  <si>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</si>
  <si>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</si>
  <si>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</si>
  <si>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</si>
  <si>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</si>
  <si>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</si>
  <si>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</si>
  <si>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</si>
  <si>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</si>
  <si>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</si>
  <si>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</si>
  <si>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</si>
  <si>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</si>
  <si>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</si>
  <si>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</si>
  <si>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</si>
  <si>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</si>
  <si>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</si>
  <si>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</si>
  <si>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</si>
  <si>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</si>
  <si>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</si>
  <si>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</si>
  <si>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</si>
  <si>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</si>
  <si>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</si>
  <si>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</si>
  <si>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</si>
  <si>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</si>
  <si>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</si>
  <si>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</si>
  <si>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</si>
  <si>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</si>
  <si>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</si>
  <si>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</si>
  <si>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</si>
  <si>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</si>
  <si>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</si>
  <si>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</si>
  <si>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</si>
  <si>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</si>
  <si>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</si>
  <si>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</si>
  <si>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</si>
  <si>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</si>
  <si>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</si>
  <si>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</si>
  <si>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</si>
  <si>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</si>
  <si>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</si>
  <si>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</si>
  <si>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</si>
  <si>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</si>
  <si>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</si>
  <si>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</si>
  <si>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</si>
  <si>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</si>
  <si>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</si>
  <si>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</si>
  <si>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</si>
  <si>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</si>
  <si>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</si>
  <si>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</si>
  <si>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</si>
  <si>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</si>
  <si>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</si>
  <si>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</si>
  <si>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</si>
  <si>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</si>
  <si>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</si>
  <si>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</si>
  <si>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</si>
  <si>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</si>
  <si>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</si>
  <si>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</si>
  <si>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</si>
  <si>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</si>
  <si>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</si>
  <si>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</si>
  <si>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</si>
  <si>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</si>
  <si>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</si>
  <si>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</si>
  <si>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</si>
  <si>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</si>
  <si>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</si>
  <si>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</si>
  <si>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</si>
  <si>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</si>
  <si>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</si>
  <si>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</si>
  <si>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</si>
  <si>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</si>
  <si>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</si>
  <si>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</si>
  <si>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</si>
  <si>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</si>
  <si>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</si>
  <si>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</si>
  <si>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</si>
  <si>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</si>
  <si>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</si>
  <si>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</si>
  <si>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</si>
  <si>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</si>
  <si>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</si>
  <si>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</si>
  <si>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</si>
  <si>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</si>
  <si>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</si>
  <si>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</si>
  <si>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</si>
  <si>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</si>
  <si>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</si>
  <si>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</si>
  <si>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</si>
  <si>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</si>
  <si>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</si>
  <si>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</si>
  <si>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</si>
  <si>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</si>
  <si>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</si>
  <si>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</si>
  <si>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</si>
  <si>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</si>
  <si>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</si>
  <si>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</si>
  <si>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</si>
  <si>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</si>
  <si>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</si>
  <si>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</si>
  <si>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</si>
  <si>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</si>
  <si>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</si>
  <si>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</si>
  <si>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</si>
  <si>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</si>
  <si>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</si>
  <si>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</si>
  <si>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</si>
  <si>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</si>
  <si>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</si>
  <si>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</si>
  <si>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</si>
  <si>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</si>
  <si>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</si>
  <si>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</si>
  <si>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</si>
  <si>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</si>
  <si>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</si>
  <si>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</si>
  <si>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</si>
  <si>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</si>
  <si>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</si>
  <si>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</si>
  <si>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</si>
  <si>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</si>
  <si>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</si>
  <si>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</si>
  <si>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</si>
  <si>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</si>
  <si>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</si>
  <si>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</si>
  <si>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</si>
  <si>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</si>
  <si>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</si>
  <si>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</si>
  <si>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</si>
  <si>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</si>
  <si>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</si>
  <si>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</si>
  <si>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</si>
  <si>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</si>
  <si>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</si>
  <si>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</si>
  <si>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</si>
  <si>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</si>
  <si>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</si>
  <si>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</si>
  <si>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</si>
  <si>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</si>
  <si>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</si>
  <si>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</si>
  <si>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</si>
  <si>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</si>
  <si>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</si>
  <si>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</si>
  <si>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</si>
  <si>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</si>
  <si>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</si>
  <si>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</si>
  <si>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</si>
  <si>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</si>
  <si>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</si>
  <si>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</si>
  <si>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</si>
  <si>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</si>
  <si>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</si>
  <si>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</si>
  <si>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</si>
  <si>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</si>
  <si>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</si>
  <si>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</si>
  <si>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</si>
  <si>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</si>
  <si>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</si>
  <si>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</si>
  <si>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</si>
  <si>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</si>
  <si>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</si>
  <si>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</si>
  <si>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</si>
  <si>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</si>
  <si>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</si>
  <si>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</si>
  <si>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</si>
  <si>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</si>
  <si>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</si>
  <si>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</si>
  <si>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</si>
  <si>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</si>
  <si>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</si>
  <si>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</si>
  <si>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</si>
  <si>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</si>
  <si>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</si>
  <si>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</si>
  <si>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</si>
  <si>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</si>
  <si>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</si>
  <si>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</si>
  <si>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</si>
  <si>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</si>
  <si>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</si>
  <si>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</si>
  <si>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</si>
  <si>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</si>
  <si>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</si>
  <si>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</si>
  <si>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</si>
  <si>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</si>
  <si>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</si>
  <si>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</si>
  <si>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</si>
  <si>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</si>
  <si>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</si>
  <si>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</si>
  <si>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</si>
  <si>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</si>
  <si>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</si>
  <si>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</si>
  <si>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</si>
  <si>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</si>
  <si>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</si>
  <si>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</si>
  <si>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</si>
  <si>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</si>
  <si>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</si>
  <si>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</si>
  <si>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</si>
  <si>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</si>
  <si>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</si>
  <si>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</si>
  <si>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</si>
  <si>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</si>
  <si>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</si>
  <si>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</si>
  <si>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</si>
  <si>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</si>
  <si>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</si>
  <si>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</si>
  <si>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</si>
  <si>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</si>
  <si>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</si>
  <si>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</si>
  <si>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</si>
  <si>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</si>
  <si>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</si>
  <si>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</si>
  <si>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</si>
  <si>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</si>
  <si>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</si>
  <si>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</si>
  <si>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</si>
  <si>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</si>
  <si>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</si>
  <si>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</si>
  <si>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</si>
  <si>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</si>
  <si>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</si>
  <si>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</si>
  <si>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</si>
  <si>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</si>
  <si>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</si>
  <si>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</si>
  <si>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</si>
  <si>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</si>
  <si>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</si>
  <si>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</si>
  <si>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</si>
  <si>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</si>
  <si>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</si>
  <si>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</si>
  <si>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</si>
  <si>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</si>
  <si>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</si>
  <si>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</si>
  <si>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</si>
  <si>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</si>
  <si>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</si>
  <si>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</si>
  <si>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</si>
  <si>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</si>
  <si>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</si>
  <si>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</si>
  <si>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</si>
  <si>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</si>
  <si>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</si>
  <si>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</si>
  <si>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</si>
  <si>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</si>
  <si>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</si>
  <si>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</si>
  <si>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</si>
  <si>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</si>
  <si>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</si>
  <si>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</si>
  <si>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</si>
  <si>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</si>
  <si>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</si>
  <si>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</si>
  <si>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</si>
  <si>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</si>
  <si>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</si>
  <si>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</si>
  <si>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</si>
  <si>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</si>
  <si>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</si>
  <si>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</si>
  <si>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</si>
  <si>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</si>
  <si>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</si>
  <si>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</si>
  <si>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</si>
  <si>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</si>
  <si>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</si>
  <si>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</si>
  <si>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</si>
  <si>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</si>
  <si>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</si>
  <si>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</si>
  <si>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</si>
  <si>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</si>
  <si>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</si>
  <si>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</si>
  <si>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</si>
  <si>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</si>
  <si>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</si>
  <si>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</si>
  <si>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</si>
  <si>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</si>
  <si>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</si>
  <si>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</si>
  <si>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</si>
  <si>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</si>
  <si>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</si>
  <si>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</si>
  <si>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</si>
  <si>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</si>
  <si>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</si>
  <si>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</si>
  <si>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</si>
  <si>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</si>
  <si>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</si>
  <si>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</si>
  <si>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</si>
  <si>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</si>
  <si>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</si>
  <si>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</si>
  <si>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</si>
  <si>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</si>
  <si>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</si>
  <si>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</si>
  <si>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</si>
  <si>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</si>
  <si>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</si>
  <si>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</si>
  <si>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</si>
  <si>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</si>
  <si>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</si>
  <si>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</si>
  <si>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</si>
  <si>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</si>
  <si>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</si>
  <si>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</si>
  <si>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</si>
  <si>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</si>
  <si>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</si>
  <si>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</si>
  <si>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</si>
  <si>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</si>
  <si>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</si>
  <si>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</si>
  <si>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</si>
  <si>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</si>
  <si>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</si>
  <si>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</si>
  <si>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</si>
  <si>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</si>
  <si>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</si>
  <si>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</si>
  <si>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</si>
  <si>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</si>
  <si>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</si>
  <si>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</si>
  <si>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</si>
  <si>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</si>
  <si>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</si>
  <si>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</si>
  <si>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</si>
  <si>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</si>
  <si>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</si>
  <si>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</si>
  <si>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</si>
  <si>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</si>
  <si>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</si>
  <si>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</si>
  <si>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</si>
  <si>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</si>
  <si>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</si>
  <si>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</si>
  <si>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</si>
  <si>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</si>
  <si>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</si>
  <si>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</si>
  <si>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</si>
  <si>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</si>
  <si>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</si>
  <si>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</si>
  <si>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</si>
  <si>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</si>
  <si>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</si>
  <si>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</si>
  <si>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</si>
  <si>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</si>
  <si>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</si>
  <si>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</si>
  <si>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</si>
  <si>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</si>
  <si>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</si>
  <si>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</si>
  <si>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</si>
  <si>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</si>
  <si>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</si>
  <si>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</si>
  <si>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</si>
  <si>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</si>
  <si>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</si>
  <si>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</si>
  <si>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</si>
  <si>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</si>
  <si>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</si>
  <si>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</si>
  <si>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</si>
  <si>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</si>
  <si>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</si>
  <si>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</si>
  <si>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</si>
  <si>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</si>
  <si>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</si>
  <si>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</si>
  <si>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</si>
  <si>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</si>
  <si>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</si>
  <si>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</si>
  <si>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</si>
  <si>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</si>
  <si>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</si>
  <si>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</si>
  <si>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</si>
  <si>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</si>
  <si>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</si>
  <si>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</si>
  <si>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</si>
  <si>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</si>
  <si>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</si>
  <si>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</si>
  <si>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</si>
  <si>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</si>
  <si>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</si>
  <si>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</si>
  <si>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</si>
  <si>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</si>
  <si>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</si>
  <si>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</si>
  <si>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</si>
  <si>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</si>
  <si>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</si>
  <si>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</si>
  <si>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</si>
  <si>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</si>
  <si>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</si>
  <si>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</si>
  <si>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</si>
  <si>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</si>
  <si>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</si>
  <si>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</si>
  <si>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</si>
  <si>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</si>
  <si>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</si>
  <si>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</si>
  <si>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</si>
  <si>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</si>
  <si>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</si>
  <si>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</si>
  <si>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</si>
  <si>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</si>
  <si>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</si>
  <si>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</si>
  <si>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</si>
  <si>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</si>
  <si>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</si>
  <si>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</si>
  <si>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</si>
  <si>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</si>
  <si>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</si>
  <si>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</si>
  <si>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</si>
  <si>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</si>
  <si>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</si>
  <si>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</si>
  <si>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</si>
  <si>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</si>
  <si>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</si>
  <si>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</si>
  <si>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</si>
  <si>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</si>
  <si>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</si>
  <si>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</si>
  <si>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</si>
  <si>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</si>
  <si>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</si>
  <si>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</si>
  <si>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</si>
  <si>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</si>
  <si>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</si>
  <si>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</si>
  <si>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</si>
  <si>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</si>
  <si>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</si>
  <si>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</si>
  <si>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</si>
  <si>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</si>
  <si>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</si>
  <si>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</si>
  <si>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</si>
  <si>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</si>
  <si>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</si>
  <si>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</si>
  <si>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</si>
  <si>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</si>
  <si>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</si>
  <si>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</si>
  <si>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</si>
  <si>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</si>
  <si>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</si>
  <si>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</si>
  <si>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</si>
  <si>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</si>
  <si>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</si>
  <si>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</si>
  <si>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</si>
  <si>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</si>
  <si>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</si>
  <si>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</si>
  <si>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</si>
  <si>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</si>
  <si>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</si>
  <si>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</si>
  <si>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</si>
  <si>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</si>
  <si>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</si>
  <si>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</si>
  <si>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</si>
  <si>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</si>
  <si>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</si>
  <si>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</si>
  <si>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</si>
  <si>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</si>
  <si>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</si>
  <si>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</si>
  <si>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</si>
  <si>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</si>
  <si>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</si>
  <si>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</si>
  <si>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</si>
  <si>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</si>
  <si>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</si>
  <si>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</si>
  <si>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</si>
  <si>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</si>
  <si>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</si>
  <si>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</si>
  <si>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</si>
  <si>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</si>
  <si>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</si>
  <si>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</si>
  <si>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</si>
  <si>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</si>
  <si>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</si>
  <si>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</si>
  <si>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</si>
  <si>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</si>
  <si>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</si>
  <si>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</si>
  <si>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</si>
  <si>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</si>
  <si>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</si>
  <si>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</si>
  <si>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</si>
  <si>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</si>
  <si>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</si>
  <si>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</si>
  <si>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</si>
  <si>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</si>
  <si>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</si>
  <si>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</si>
  <si>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</si>
  <si>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</si>
  <si>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</si>
  <si>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</si>
  <si>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</si>
  <si>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</si>
  <si>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</si>
  <si>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</si>
  <si>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</si>
  <si>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</si>
  <si>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</si>
  <si>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</si>
  <si>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</si>
  <si>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</si>
  <si>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</si>
  <si>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</si>
  <si>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</si>
  <si>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</si>
  <si>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</si>
  <si>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</si>
  <si>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</si>
  <si>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</si>
  <si>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</si>
  <si>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</si>
  <si>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</si>
  <si>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</si>
  <si>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</si>
  <si>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</si>
  <si>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</si>
  <si>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</si>
  <si>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</si>
  <si>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</si>
  <si>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</si>
  <si>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</si>
  <si>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</si>
  <si>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</si>
  <si>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</si>
  <si>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</si>
  <si>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</si>
  <si>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</si>
  <si>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</si>
  <si>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</si>
  <si>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</si>
  <si>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</si>
  <si>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</si>
  <si>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</si>
  <si>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</si>
  <si>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</si>
  <si>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</si>
  <si>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</si>
  <si>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</si>
  <si>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</si>
  <si>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</si>
  <si>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</si>
  <si>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</si>
  <si>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</si>
  <si>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</si>
  <si>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</si>
  <si>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</si>
  <si>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</si>
  <si>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</si>
  <si>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</si>
  <si>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</si>
  <si>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</si>
  <si>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</si>
  <si>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</si>
  <si>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</si>
  <si>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</si>
  <si>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</si>
  <si>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</si>
  <si>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</si>
  <si>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</si>
  <si>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</si>
  <si>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</si>
  <si>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</si>
  <si>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</si>
  <si>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</si>
  <si>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</si>
  <si>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</si>
  <si>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</si>
  <si>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</si>
  <si>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</si>
  <si>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</si>
  <si>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</si>
  <si>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</si>
  <si>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</si>
  <si>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</si>
  <si>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</si>
  <si>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</si>
  <si>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</si>
  <si>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</si>
  <si>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</si>
  <si>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</si>
  <si>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</si>
  <si>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</si>
  <si>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</si>
  <si>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</si>
  <si>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</si>
  <si>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</si>
  <si>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</si>
  <si>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</si>
  <si>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</si>
  <si>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</si>
  <si>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</si>
  <si>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</si>
  <si>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</si>
  <si>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</si>
  <si>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</si>
  <si>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</si>
  <si>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</si>
  <si>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</si>
  <si>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</si>
  <si>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</si>
  <si>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</si>
  <si>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</si>
  <si>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</si>
  <si>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</si>
  <si>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</si>
  <si>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</si>
  <si>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</si>
  <si>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</si>
  <si>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</si>
  <si>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</si>
  <si>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</si>
  <si>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</si>
  <si>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</si>
  <si>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</si>
  <si>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</si>
  <si>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</si>
  <si>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</si>
  <si>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</si>
  <si>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</si>
  <si>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</si>
  <si>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</si>
  <si>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</si>
  <si>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</si>
  <si>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</si>
  <si>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</si>
  <si>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</si>
  <si>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</si>
  <si>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</si>
  <si>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</si>
  <si>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</si>
  <si>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</si>
  <si>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</si>
  <si>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</si>
  <si>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</si>
  <si>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</si>
  <si>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</si>
  <si>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</si>
  <si>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</si>
  <si>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</si>
  <si>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</si>
  <si>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</si>
  <si>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</si>
  <si>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</si>
  <si>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</si>
  <si>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</si>
  <si>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</si>
  <si>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</si>
  <si>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</si>
  <si>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</si>
  <si>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</si>
  <si>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</si>
  <si>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</si>
  <si>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</si>
  <si>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</si>
  <si>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</si>
  <si>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</si>
  <si>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</si>
  <si>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</si>
  <si>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</si>
  <si>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</si>
  <si>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</si>
  <si>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</si>
  <si>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</si>
  <si>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</si>
  <si>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</si>
  <si>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</si>
  <si>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</si>
  <si>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</si>
  <si>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</si>
  <si>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</si>
  <si>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</si>
  <si>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</si>
  <si>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</si>
  <si>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</si>
  <si>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</si>
  <si>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</si>
  <si>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</si>
  <si>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</si>
  <si>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</si>
  <si>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</si>
  <si>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</si>
  <si>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</si>
  <si>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</si>
  <si>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</si>
  <si>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</si>
  <si>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</si>
  <si>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</si>
  <si>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</si>
  <si>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</si>
  <si>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</si>
  <si>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</si>
  <si>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</si>
  <si>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</si>
  <si>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</si>
  <si>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</si>
  <si>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</si>
  <si>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</si>
  <si>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</si>
  <si>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</si>
  <si>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</si>
  <si>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</si>
  <si>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</si>
  <si>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</si>
  <si>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</si>
  <si>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</si>
  <si>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</si>
  <si>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</si>
  <si>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</si>
  <si>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</si>
  <si>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</si>
  <si>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</si>
  <si>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</si>
  <si>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</si>
  <si>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</si>
  <si>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</si>
  <si>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</si>
  <si>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</si>
  <si>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</si>
  <si>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</si>
  <si>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</si>
  <si>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</si>
  <si>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</si>
  <si>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</si>
  <si>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</si>
  <si>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</si>
  <si>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</si>
  <si>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</si>
  <si>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</si>
  <si>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</si>
  <si>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</si>
  <si>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</si>
  <si>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</si>
  <si>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</si>
  <si>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</si>
  <si>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</si>
  <si>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</si>
  <si>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</si>
  <si>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</si>
  <si>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</si>
  <si>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</si>
  <si>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</si>
  <si>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</si>
  <si>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</si>
  <si>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</si>
  <si>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</si>
  <si>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</si>
  <si>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</si>
  <si>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</si>
  <si>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</si>
  <si>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</si>
  <si>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</si>
  <si>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</si>
  <si>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</si>
  <si>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</si>
  <si>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</si>
  <si>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</si>
  <si>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</si>
  <si>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</si>
  <si>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</si>
  <si>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</si>
  <si>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</si>
  <si>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</si>
  <si>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</si>
  <si>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</si>
  <si>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</si>
  <si>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</si>
  <si>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</si>
  <si>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</si>
  <si>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</si>
  <si>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</si>
  <si>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</si>
  <si>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</si>
  <si>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</si>
  <si>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</si>
  <si>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</si>
  <si>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</si>
  <si>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</si>
  <si>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</si>
  <si>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</si>
  <si>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</si>
  <si>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</si>
  <si>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</si>
  <si>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</si>
  <si>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</si>
  <si>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</si>
  <si>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</si>
  <si>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</si>
  <si>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</si>
  <si>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</si>
  <si>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</si>
  <si>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</si>
  <si>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</si>
  <si>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</si>
  <si>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</si>
  <si>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</si>
  <si>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</si>
  <si>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</si>
  <si>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</si>
  <si>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</si>
  <si>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</si>
  <si>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</si>
  <si>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</si>
  <si>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</si>
  <si>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</si>
  <si>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</si>
  <si>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</si>
  <si>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</si>
  <si>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</si>
  <si>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</si>
  <si>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</si>
  <si>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</si>
  <si>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</si>
  <si>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</si>
  <si>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</si>
  <si>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</si>
  <si>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</si>
  <si>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</si>
  <si>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</si>
  <si>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</si>
  <si>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</si>
  <si>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</si>
  <si>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</si>
  <si>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</si>
  <si>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</si>
  <si>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</si>
  <si>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</si>
  <si>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</si>
  <si>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</si>
  <si>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</si>
  <si>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</si>
  <si>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</si>
  <si>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</si>
  <si>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</si>
  <si>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</si>
  <si>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</si>
  <si>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</si>
  <si>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</si>
  <si>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</si>
  <si>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</si>
  <si>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</si>
  <si>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</si>
  <si>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</si>
  <si>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</si>
  <si>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</si>
  <si>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</si>
  <si>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</si>
  <si>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</si>
  <si>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</si>
  <si>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</si>
  <si>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</si>
  <si>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</si>
  <si>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</si>
  <si>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</si>
  <si>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</si>
  <si>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</si>
  <si>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</si>
  <si>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</si>
  <si>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</si>
  <si>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</si>
  <si>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</si>
  <si>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</si>
  <si>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</si>
  <si>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</si>
  <si>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</si>
  <si>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</si>
  <si>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</si>
  <si>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</si>
  <si>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</si>
  <si>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</si>
  <si>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</si>
  <si>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</si>
  <si>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</si>
  <si>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</si>
  <si>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</si>
  <si>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</si>
  <si>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</si>
  <si>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</si>
  <si>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</si>
  <si>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</si>
  <si>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</si>
  <si>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</si>
  <si>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</si>
  <si>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</si>
  <si>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</si>
  <si>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</si>
  <si>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</si>
  <si>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</si>
  <si>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</si>
  <si>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</si>
  <si>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</si>
  <si>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</si>
  <si>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</si>
  <si>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</si>
  <si>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</si>
  <si>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</si>
  <si>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</si>
  <si>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</si>
  <si>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</si>
  <si>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</si>
  <si>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</si>
  <si>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</si>
  <si>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</si>
  <si>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</si>
  <si>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</si>
  <si>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</si>
  <si>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</si>
  <si>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</si>
  <si>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</si>
  <si>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</si>
  <si>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</si>
  <si>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</si>
  <si>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</si>
  <si>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</si>
  <si>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</si>
  <si>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</si>
  <si>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</si>
  <si>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</si>
  <si>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</si>
  <si>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</si>
  <si>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</si>
  <si>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</si>
  <si>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</si>
  <si>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</si>
  <si>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</si>
  <si>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</si>
  <si>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</si>
  <si>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</si>
  <si>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</si>
  <si>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</si>
  <si>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</si>
  <si>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</si>
  <si>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</si>
  <si>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</si>
  <si>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</si>
  <si>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</si>
  <si>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</si>
  <si>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</si>
  <si>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</si>
  <si>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</si>
  <si>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</si>
  <si>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</si>
  <si>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</si>
  <si>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</si>
  <si>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</si>
  <si>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</si>
  <si>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</si>
  <si>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</si>
  <si>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</si>
  <si>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</si>
  <si>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</si>
  <si>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</si>
  <si>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</si>
  <si>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</si>
  <si>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</si>
  <si>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</si>
  <si>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</si>
  <si>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</si>
  <si>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</si>
  <si>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</si>
  <si>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</si>
  <si>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</si>
  <si>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</si>
  <si>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</si>
  <si>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</si>
  <si>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</si>
  <si>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</si>
  <si>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</si>
  <si>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</si>
  <si>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</si>
  <si>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</si>
  <si>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</si>
  <si>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</si>
  <si>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</si>
  <si>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</si>
  <si>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</si>
  <si>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</si>
  <si>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</si>
  <si>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</si>
  <si>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</si>
  <si>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</si>
  <si>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</si>
  <si>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</si>
  <si>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</si>
  <si>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</si>
  <si>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</si>
  <si>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</si>
  <si>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</si>
  <si>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</si>
  <si>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</si>
  <si>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</si>
  <si>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</si>
  <si>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</si>
  <si>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</si>
  <si>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</si>
  <si>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</si>
  <si>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</si>
  <si>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</si>
  <si>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</si>
  <si>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</si>
  <si>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</si>
  <si>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</si>
  <si>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</si>
  <si>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</si>
  <si>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</si>
  <si>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</si>
  <si>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</si>
  <si>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</si>
  <si>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</si>
  <si>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</si>
  <si>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</si>
  <si>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</si>
  <si>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</si>
  <si>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</si>
  <si>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</si>
  <si>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</si>
  <si>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</si>
  <si>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</si>
  <si>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</si>
  <si>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</si>
  <si>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</si>
  <si>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</si>
  <si>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</si>
  <si>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</si>
  <si>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</si>
  <si>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</si>
  <si>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</si>
  <si>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</si>
  <si>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</si>
  <si>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</si>
  <si>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</si>
  <si>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</si>
  <si>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</si>
  <si>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</si>
  <si>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</si>
  <si>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</si>
  <si>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</si>
  <si>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</si>
  <si>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</si>
  <si>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</si>
  <si>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</si>
  <si>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</si>
  <si>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</si>
  <si>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</si>
  <si>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</si>
  <si>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</si>
  <si>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</si>
  <si>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</si>
  <si>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</si>
  <si>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</si>
  <si>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</si>
  <si>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</si>
  <si>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</si>
  <si>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</si>
  <si>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</si>
  <si>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</si>
  <si>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</si>
  <si>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</si>
  <si>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</si>
  <si>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</si>
  <si>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</si>
  <si>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</si>
  <si>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</si>
  <si>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</si>
  <si>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</si>
  <si>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</si>
  <si>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</si>
  <si>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</si>
  <si>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</si>
  <si>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</si>
  <si>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</si>
  <si>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</si>
  <si>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</si>
  <si>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</si>
  <si>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</si>
  <si>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</si>
  <si>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</si>
  <si>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</si>
  <si>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</si>
  <si>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</si>
  <si>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</si>
  <si>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</si>
  <si>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</si>
  <si>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</si>
  <si>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</si>
  <si>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</si>
  <si>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</si>
  <si>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</si>
  <si>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</si>
  <si>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</si>
  <si>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</si>
  <si>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</si>
  <si>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</si>
  <si>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</si>
  <si>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</si>
  <si>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</si>
  <si>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</si>
  <si>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</si>
  <si>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</si>
  <si>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</si>
  <si>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</si>
  <si>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</si>
  <si>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</si>
  <si>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</si>
  <si>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</si>
  <si>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</si>
  <si>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</si>
  <si>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</si>
  <si>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</si>
  <si>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</si>
  <si>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</si>
  <si>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</si>
  <si>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</si>
  <si>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</si>
  <si>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</si>
  <si>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</si>
  <si>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</si>
  <si>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</si>
  <si>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</si>
  <si>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</si>
  <si>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</si>
  <si>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</si>
  <si>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</si>
  <si>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</si>
  <si>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</si>
  <si>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</si>
  <si>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</si>
  <si>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</si>
  <si>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</si>
  <si>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</si>
  <si>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</si>
  <si>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</si>
  <si>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</si>
  <si>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</si>
  <si>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</si>
  <si>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</si>
  <si>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</si>
  <si>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</si>
  <si>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</si>
  <si>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</si>
  <si>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</si>
  <si>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</si>
  <si>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</si>
  <si>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</si>
  <si>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</si>
  <si>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</si>
  <si>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</si>
  <si>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</si>
  <si>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</si>
  <si>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</si>
  <si>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</si>
  <si>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</si>
  <si>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</si>
  <si>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</si>
  <si>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</si>
  <si>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</si>
  <si>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</si>
  <si>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</si>
  <si>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</si>
  <si>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</si>
  <si>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</si>
  <si>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</si>
  <si>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</si>
  <si>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</si>
  <si>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</si>
  <si>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</si>
  <si>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</si>
  <si>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</si>
  <si>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</si>
  <si>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</si>
  <si>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</si>
  <si>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</si>
  <si>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</si>
  <si>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</si>
  <si>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</si>
  <si>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</si>
  <si>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</si>
  <si>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</si>
  <si>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</si>
  <si>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</si>
  <si>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</si>
  <si>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</si>
  <si>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</si>
  <si>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</si>
  <si>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</si>
  <si>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</si>
  <si>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</si>
  <si>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</si>
  <si>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</si>
  <si>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</si>
  <si>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</si>
  <si>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</si>
  <si>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</si>
  <si>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</si>
  <si>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</si>
  <si>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</si>
  <si>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</si>
  <si>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</si>
  <si>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</si>
  <si>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</si>
  <si>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</si>
  <si>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</si>
  <si>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</si>
  <si>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</si>
  <si>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</si>
  <si>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</si>
  <si>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</si>
  <si>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</si>
  <si>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</si>
  <si>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</si>
  <si>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</si>
  <si>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</si>
  <si>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</si>
  <si>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</si>
  <si>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</si>
  <si>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</si>
  <si>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</si>
  <si>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</si>
  <si>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</si>
  <si>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</si>
  <si>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</si>
  <si>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</si>
  <si>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</si>
  <si>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</si>
  <si>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</si>
  <si>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</si>
  <si>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</si>
  <si>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</si>
  <si>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</si>
  <si>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</si>
  <si>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</si>
  <si>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</si>
  <si>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</si>
  <si>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</si>
  <si>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</si>
  <si>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</si>
  <si>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</si>
  <si>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</si>
  <si>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</si>
  <si>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</si>
  <si>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</si>
  <si>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</si>
  <si>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</si>
  <si>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</si>
  <si>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</si>
  <si>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</si>
  <si>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</si>
  <si>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</si>
  <si>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</si>
  <si>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</si>
  <si>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</si>
  <si>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</si>
  <si>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</si>
  <si>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</si>
  <si>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</si>
  <si>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</si>
  <si>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</si>
  <si>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</si>
  <si>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</si>
  <si>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</si>
  <si>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</si>
  <si>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</si>
  <si>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</si>
  <si>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</si>
  <si>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</si>
  <si>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</si>
  <si>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</si>
  <si>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</si>
  <si>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</si>
  <si>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</si>
  <si>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</si>
  <si>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</si>
  <si>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</si>
  <si>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</si>
  <si>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</si>
  <si>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</si>
  <si>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</si>
  <si>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</si>
  <si>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</si>
  <si>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</si>
  <si>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</si>
  <si>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</si>
  <si>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</si>
  <si>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</si>
  <si>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</si>
  <si>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</si>
  <si>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</si>
  <si>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</si>
  <si>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</si>
  <si>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</si>
  <si>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</si>
  <si>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</si>
  <si>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</si>
  <si>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</si>
  <si>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</si>
  <si>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</si>
  <si>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</si>
  <si>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</si>
  <si>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</si>
  <si>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</si>
  <si>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</si>
  <si>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</si>
  <si>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</si>
  <si>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</si>
  <si>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</si>
  <si>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</si>
  <si>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</si>
  <si>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</si>
  <si>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</si>
  <si>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</si>
  <si>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</si>
  <si>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</si>
  <si>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</si>
  <si>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</si>
  <si>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</si>
  <si>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</si>
  <si>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</si>
  <si>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</si>
  <si>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</si>
  <si>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</si>
  <si>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</si>
  <si>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</si>
  <si>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</si>
  <si>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</si>
  <si>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</si>
  <si>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</si>
  <si>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</si>
  <si>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</si>
  <si>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</si>
  <si>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</si>
  <si>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</si>
  <si>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</si>
  <si>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</si>
  <si>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</si>
  <si>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</si>
  <si>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</si>
  <si>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</si>
  <si>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</si>
  <si>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</si>
  <si>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</si>
  <si>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</si>
  <si>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</si>
  <si>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</si>
  <si>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</si>
  <si>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</si>
  <si>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</si>
  <si>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</si>
  <si>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</si>
  <si>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</si>
  <si>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</si>
  <si>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</si>
  <si>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</si>
  <si>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</si>
  <si>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</si>
  <si>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</si>
  <si>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</si>
  <si>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</si>
  <si>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</si>
  <si>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</si>
  <si>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</si>
  <si>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</si>
  <si>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</si>
  <si>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</si>
  <si>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</si>
  <si>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</si>
  <si>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</si>
  <si>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</si>
  <si>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</si>
  <si>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</si>
  <si>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</si>
  <si>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</si>
  <si>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</si>
  <si>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</si>
  <si>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</si>
  <si>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</si>
  <si>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</si>
  <si>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</si>
  <si>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</si>
  <si>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</si>
  <si>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</si>
  <si>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</si>
  <si>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</si>
  <si>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</si>
  <si>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</si>
  <si>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</si>
  <si>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</si>
  <si>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</si>
  <si>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</si>
  <si>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</si>
  <si>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</si>
  <si>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</si>
  <si>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</si>
  <si>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</si>
  <si>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</si>
  <si>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</si>
  <si>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</si>
  <si>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</si>
  <si>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</si>
  <si>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</si>
  <si>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</si>
  <si>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</si>
  <si>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</si>
  <si>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</si>
  <si>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</si>
  <si>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</si>
  <si>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</si>
  <si>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</si>
  <si>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</si>
  <si>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</si>
  <si>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</si>
  <si>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</si>
  <si>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</si>
  <si>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</si>
  <si>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</si>
  <si>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</si>
  <si>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</si>
  <si>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</si>
  <si>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</si>
  <si>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</si>
  <si>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</si>
  <si>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</si>
  <si>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</si>
  <si>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</si>
  <si>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</si>
  <si>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</si>
  <si>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</si>
  <si>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</si>
  <si>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</si>
  <si>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</si>
  <si>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</si>
  <si>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</si>
  <si>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</si>
  <si>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</si>
  <si>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</si>
  <si>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</si>
  <si>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</si>
  <si>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</si>
  <si>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</si>
  <si>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</si>
  <si>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</si>
  <si>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</si>
  <si>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</si>
  <si>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</si>
  <si>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</si>
  <si>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</si>
  <si>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</si>
  <si>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</si>
  <si>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</si>
  <si>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</si>
  <si>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</si>
  <si>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</si>
  <si>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</si>
  <si>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</si>
  <si>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</si>
  <si>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</si>
  <si>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</si>
  <si>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</si>
  <si>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</si>
  <si>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</si>
  <si>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</si>
  <si>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</si>
  <si>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</si>
  <si>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</si>
  <si>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</si>
  <si>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</si>
  <si>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</si>
  <si>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</si>
  <si>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</si>
  <si>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</si>
  <si>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</si>
  <si>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</si>
  <si>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</si>
  <si>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</si>
  <si>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</si>
  <si>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</si>
  <si>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</si>
  <si>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</si>
  <si>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</si>
  <si>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</si>
  <si>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</si>
  <si>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</si>
  <si>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</si>
  <si>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</si>
  <si>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</si>
  <si>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</si>
  <si>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</si>
  <si>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</si>
  <si>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</si>
  <si>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</si>
  <si>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</si>
  <si>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</si>
  <si>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</si>
  <si>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</si>
  <si>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</si>
  <si>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</si>
  <si>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</si>
  <si>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</si>
  <si>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</si>
  <si>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</si>
  <si>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</si>
  <si>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</si>
  <si>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</si>
  <si>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</si>
  <si>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</si>
  <si>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</si>
  <si>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</si>
  <si>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</si>
  <si>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</si>
  <si>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</si>
  <si>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</si>
  <si>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</si>
  <si>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</si>
  <si>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</si>
  <si>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</si>
  <si>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</si>
  <si>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</si>
  <si>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</si>
  <si>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</si>
  <si>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</si>
  <si>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</si>
  <si>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</si>
  <si>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</si>
  <si>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</si>
  <si>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</si>
  <si>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</si>
  <si>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</si>
  <si>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</si>
  <si>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</si>
  <si>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</si>
  <si>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</si>
  <si>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</si>
  <si>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</si>
  <si>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</si>
  <si>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</si>
  <si>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</si>
  <si>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</si>
  <si>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</si>
  <si>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</si>
  <si>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</si>
  <si>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</si>
  <si>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</si>
  <si>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</si>
  <si>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</si>
  <si>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</si>
  <si>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</si>
  <si>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</si>
  <si>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</si>
  <si>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</si>
  <si>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</si>
  <si>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</si>
  <si>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</si>
  <si>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</si>
  <si>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</si>
  <si>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</si>
  <si>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</si>
  <si>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</si>
  <si>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</si>
  <si>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</si>
  <si>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</si>
  <si>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</si>
  <si>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</si>
  <si>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</si>
  <si>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</si>
  <si>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</si>
  <si>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</si>
  <si>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</si>
  <si>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</si>
  <si>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</si>
  <si>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</si>
  <si>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</si>
  <si>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</si>
  <si>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</si>
  <si>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</si>
  <si>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</si>
  <si>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</si>
  <si>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</si>
  <si>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</si>
  <si>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</si>
  <si>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</si>
  <si>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</si>
  <si>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</si>
  <si>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</si>
  <si>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</si>
  <si>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</si>
  <si>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</si>
  <si>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</si>
  <si>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</si>
  <si>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</si>
  <si>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</si>
  <si>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</si>
  <si>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</si>
  <si>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</si>
  <si>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</si>
  <si>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</si>
  <si>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</si>
  <si>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</si>
  <si>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</si>
  <si>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</si>
  <si>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</si>
  <si>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</si>
  <si>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</si>
  <si>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</si>
  <si>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</si>
  <si>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</si>
  <si>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</si>
  <si>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</si>
  <si>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</si>
  <si>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</si>
  <si>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</si>
  <si>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</si>
  <si>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</si>
  <si>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</si>
  <si>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</si>
  <si>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</si>
  <si>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</si>
  <si>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</si>
  <si>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</si>
  <si>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</si>
  <si>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</si>
  <si>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</si>
  <si>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</si>
  <si>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</si>
  <si>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</si>
  <si>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</si>
  <si>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</si>
  <si>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</si>
  <si>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</si>
  <si>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</si>
  <si>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</si>
  <si>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</si>
  <si>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</si>
  <si>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</si>
  <si>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</si>
  <si>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</si>
  <si>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</si>
  <si>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</si>
  <si>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</si>
  <si>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</si>
  <si>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</si>
  <si>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</si>
  <si>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</si>
  <si>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</si>
  <si>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</si>
  <si>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</si>
  <si>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</si>
  <si>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</si>
  <si>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</si>
  <si>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</si>
  <si>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</si>
  <si>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</si>
  <si>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</si>
  <si>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</si>
  <si>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</si>
  <si>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</si>
  <si>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</si>
  <si>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</si>
  <si>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</si>
  <si>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</si>
  <si>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</si>
  <si>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</si>
  <si>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</si>
  <si>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</si>
  <si>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</si>
  <si>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</si>
  <si>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</si>
  <si>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</si>
  <si>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</si>
  <si>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</si>
  <si>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</si>
  <si>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</si>
  <si>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</si>
  <si>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</si>
  <si>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</si>
  <si>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</si>
  <si>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</si>
  <si>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</si>
  <si>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</si>
  <si>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</si>
  <si>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</si>
  <si>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</si>
  <si>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</si>
  <si>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</si>
  <si>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</si>
  <si>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</si>
  <si>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</si>
  <si>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</si>
  <si>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</si>
  <si>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</si>
  <si>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</si>
  <si>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</si>
  <si>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</si>
  <si>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</si>
  <si>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</si>
  <si>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</si>
  <si>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</si>
  <si>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</si>
  <si>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</si>
  <si>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</si>
  <si>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</si>
  <si>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</si>
  <si>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</si>
  <si>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</si>
  <si>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</si>
  <si>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</si>
  <si>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</si>
  <si>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</si>
  <si>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</si>
  <si>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</si>
  <si>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</si>
  <si>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</si>
  <si>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</si>
  <si>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</si>
  <si>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</si>
  <si>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</si>
  <si>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</si>
  <si>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</si>
  <si>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</si>
  <si>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</si>
  <si>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</si>
  <si>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</si>
  <si>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</si>
  <si>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</si>
  <si>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</si>
  <si>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</si>
  <si>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</si>
  <si>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</si>
  <si>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</si>
  <si>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</si>
  <si>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</si>
  <si>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</si>
  <si>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</si>
  <si>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</si>
  <si>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</si>
  <si>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</si>
  <si>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</si>
  <si>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</si>
  <si>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</si>
  <si>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</si>
  <si>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</si>
  <si>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</si>
  <si>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</si>
  <si>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</si>
  <si>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</si>
  <si>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</si>
  <si>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</si>
  <si>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</si>
  <si>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</si>
  <si>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</si>
  <si>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</si>
  <si>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</si>
  <si>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</si>
  <si>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</si>
  <si>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</si>
  <si>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</si>
  <si>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</si>
  <si>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</si>
  <si>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</si>
  <si>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</si>
  <si>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</si>
  <si>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</si>
  <si>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</si>
  <si>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</si>
  <si>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</si>
  <si>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</si>
  <si>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</si>
  <si>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</si>
  <si>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</si>
  <si>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</si>
  <si>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</si>
  <si>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</si>
  <si>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</si>
  <si>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</si>
  <si>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</si>
  <si>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</si>
  <si>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</si>
  <si>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</si>
  <si>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</si>
  <si>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</si>
  <si>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</si>
  <si>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</si>
  <si>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</si>
  <si>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</si>
  <si>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</si>
  <si>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</si>
  <si>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</si>
  <si>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</si>
  <si>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</si>
  <si>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</si>
  <si>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</si>
  <si>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</si>
  <si>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</si>
  <si>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</si>
  <si>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</si>
  <si>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</si>
  <si>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</si>
  <si>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</si>
  <si>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</si>
  <si>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</si>
  <si>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</si>
  <si>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</si>
  <si>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</si>
  <si>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</si>
  <si>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</si>
  <si>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</si>
  <si>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</si>
  <si>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</si>
  <si>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</si>
  <si>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</si>
  <si>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</si>
  <si>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</si>
  <si>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</si>
  <si>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</si>
  <si>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</si>
  <si>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</si>
  <si>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</si>
  <si>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</si>
  <si>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</si>
  <si>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</si>
  <si>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</si>
  <si>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</si>
  <si>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</si>
  <si>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</si>
  <si>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</si>
  <si>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</si>
  <si>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</si>
  <si>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</si>
  <si>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</si>
  <si>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</si>
  <si>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</si>
  <si>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</si>
  <si>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</si>
  <si>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</si>
  <si>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</si>
  <si>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</si>
  <si>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</si>
  <si>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</si>
  <si>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</si>
  <si>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</si>
  <si>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</si>
  <si>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</si>
  <si>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</si>
  <si>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</si>
  <si>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</si>
  <si>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</si>
  <si>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</si>
  <si>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</si>
  <si>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</si>
  <si>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</si>
  <si>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</si>
  <si>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</si>
  <si>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</si>
  <si>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</si>
  <si>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</si>
  <si>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</si>
  <si>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</si>
  <si>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</si>
  <si>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</si>
  <si>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</si>
  <si>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</si>
  <si>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</si>
  <si>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</si>
  <si>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</si>
  <si>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</si>
  <si>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</si>
  <si>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</si>
  <si>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</si>
  <si>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</si>
  <si>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</si>
  <si>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</si>
  <si>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</si>
  <si>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</si>
  <si>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</si>
  <si>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</si>
  <si>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</si>
  <si>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</si>
  <si>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</si>
  <si>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</si>
  <si>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</si>
  <si>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</si>
  <si>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</si>
  <si>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</si>
  <si>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</si>
  <si>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</si>
  <si>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</si>
  <si>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</si>
  <si>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</si>
  <si>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</si>
  <si>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</si>
  <si>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</si>
  <si>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</si>
  <si>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</si>
  <si>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</si>
  <si>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</si>
  <si>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</si>
  <si>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</si>
  <si>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</si>
  <si>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</si>
  <si>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</si>
  <si>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</si>
  <si>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</si>
  <si>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</si>
  <si>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</si>
  <si>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</si>
  <si>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</si>
  <si>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</si>
  <si>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</si>
  <si>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</si>
  <si>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</si>
  <si>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</si>
  <si>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</si>
  <si>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</si>
  <si>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</si>
  <si>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</si>
  <si>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</si>
  <si>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</si>
  <si>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</si>
  <si>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</si>
  <si>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</si>
  <si>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</si>
  <si>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</si>
  <si>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</si>
  <si>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</si>
  <si>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</si>
  <si>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</si>
  <si>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</si>
  <si>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</si>
  <si>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</si>
  <si>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</si>
  <si>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</si>
  <si>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</si>
  <si>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</si>
  <si>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</si>
  <si>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</si>
  <si>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</si>
  <si>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</si>
  <si>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</si>
  <si>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</si>
  <si>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</si>
  <si>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</si>
  <si>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</si>
  <si>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</si>
  <si>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</si>
  <si>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</si>
  <si>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</si>
  <si>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</si>
  <si>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</si>
  <si>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</si>
  <si>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</si>
  <si>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</si>
  <si>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</si>
  <si>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</si>
  <si>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</si>
  <si>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</si>
  <si>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</si>
  <si>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</si>
  <si>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</si>
  <si>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</si>
  <si>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</si>
  <si>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</si>
  <si>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</si>
  <si>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</si>
  <si>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</si>
  <si>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</si>
  <si>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</si>
  <si>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</si>
  <si>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</si>
  <si>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</si>
  <si>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</si>
  <si>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</si>
  <si>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</si>
  <si>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</si>
  <si>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</si>
  <si>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</si>
  <si>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</si>
  <si>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</si>
  <si>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</si>
  <si>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</si>
  <si>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</si>
  <si>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</si>
  <si>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</si>
  <si>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</si>
  <si>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</si>
  <si>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</si>
  <si>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</si>
  <si>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</si>
  <si>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</si>
  <si>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</si>
  <si>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</si>
  <si>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</si>
  <si>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</si>
  <si>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</si>
  <si>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</si>
  <si>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</si>
  <si>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</si>
  <si>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</si>
  <si>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</si>
  <si>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</si>
  <si>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</si>
  <si>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</si>
  <si>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</si>
  <si>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</si>
  <si>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</si>
  <si>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</si>
  <si>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</si>
  <si>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</si>
  <si>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</si>
  <si>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</si>
  <si>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</si>
  <si>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</si>
  <si>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</si>
  <si>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</si>
  <si>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</si>
  <si>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</si>
  <si>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</si>
  <si>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</si>
  <si>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</si>
  <si>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</si>
  <si>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</si>
  <si>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</si>
  <si>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</si>
  <si>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</si>
  <si>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</si>
  <si>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</si>
  <si>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</si>
  <si>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</si>
  <si>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</si>
  <si>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</si>
  <si>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</si>
  <si>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</si>
  <si>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</si>
  <si>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</si>
  <si>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</si>
  <si>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</si>
  <si>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</si>
  <si>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</si>
  <si>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</si>
  <si>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</si>
  <si>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</si>
  <si>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</si>
  <si>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</si>
  <si>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</si>
  <si>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</si>
  <si>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</si>
  <si>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</si>
  <si>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</si>
  <si>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</si>
  <si>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</si>
  <si>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</si>
  <si>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</si>
  <si>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</si>
  <si>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</si>
  <si>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</si>
  <si>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</si>
  <si>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</si>
  <si>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</si>
  <si>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</si>
  <si>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</si>
  <si>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</si>
  <si>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</si>
  <si>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</si>
  <si>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</si>
  <si>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</si>
  <si>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</si>
  <si>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</si>
  <si>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</si>
  <si>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</si>
  <si>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</si>
  <si>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</si>
  <si>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</si>
  <si>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</si>
  <si>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</si>
  <si>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</si>
  <si>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</si>
  <si>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</si>
  <si>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</si>
  <si>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</si>
  <si>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</si>
  <si>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</si>
  <si>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</si>
  <si>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</si>
  <si>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</si>
  <si>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</si>
  <si>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</si>
  <si>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</si>
  <si>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</si>
  <si>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</si>
  <si>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</si>
  <si>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</si>
  <si>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</si>
  <si>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</si>
  <si>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</si>
  <si>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</si>
  <si>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</si>
  <si>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</si>
  <si>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</si>
  <si>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</si>
  <si>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</si>
  <si>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</si>
  <si>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</si>
  <si>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</si>
  <si>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</si>
  <si>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</si>
  <si>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</si>
  <si>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</si>
  <si>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</si>
  <si>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</si>
  <si>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</si>
  <si>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</si>
  <si>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</si>
  <si>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</si>
  <si>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</si>
  <si>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</si>
  <si>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</si>
  <si>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</si>
  <si>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</si>
  <si>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</si>
  <si>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</si>
  <si>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</si>
  <si>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</si>
  <si>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</si>
  <si>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</si>
  <si>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</si>
  <si>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</si>
  <si>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</si>
  <si>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</si>
  <si>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</si>
  <si>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</si>
  <si>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</si>
  <si>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</si>
  <si>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</si>
  <si>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</si>
  <si>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</si>
  <si>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</si>
  <si>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</si>
  <si>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</si>
  <si>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</si>
  <si>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</si>
  <si>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</si>
  <si>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</si>
  <si>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</si>
  <si>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</si>
  <si>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</si>
  <si>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</si>
  <si>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</si>
  <si>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</si>
  <si>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</si>
  <si>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</si>
  <si>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</si>
  <si>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</si>
  <si>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</si>
  <si>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</si>
  <si>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</si>
  <si>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</si>
  <si>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</si>
  <si>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</si>
  <si>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</si>
  <si>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</si>
  <si>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</si>
  <si>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</si>
  <si>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</si>
  <si>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</si>
  <si>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</si>
  <si>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</si>
  <si>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</si>
  <si>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</si>
  <si>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</si>
  <si>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</si>
  <si>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</si>
  <si>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</si>
  <si>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</si>
  <si>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</si>
  <si>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</si>
  <si>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</si>
  <si>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</si>
  <si>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</si>
  <si>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</si>
  <si>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</si>
  <si>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</si>
  <si>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</si>
  <si>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</si>
  <si>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</si>
  <si>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</si>
  <si>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</si>
  <si>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</si>
  <si>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</si>
  <si>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</si>
  <si>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</si>
  <si>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</si>
  <si>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</si>
  <si>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</si>
  <si>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</si>
  <si>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</si>
  <si>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</si>
  <si>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</si>
  <si>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</si>
  <si>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</si>
  <si>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</si>
  <si>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</si>
  <si>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</si>
  <si>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</si>
  <si>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</si>
  <si>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</si>
  <si>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</si>
  <si>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</si>
  <si>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</si>
  <si>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</si>
  <si>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</si>
  <si>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</si>
  <si>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</si>
  <si>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</si>
  <si>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</si>
  <si>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</si>
  <si>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</si>
  <si>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</si>
  <si>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</si>
  <si>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</si>
  <si>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</si>
  <si>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</si>
  <si>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</si>
  <si>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</si>
  <si>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</si>
  <si>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</si>
  <si>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</si>
  <si>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</si>
  <si>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</si>
  <si>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</si>
  <si>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</si>
  <si>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</si>
  <si>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</si>
  <si>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</si>
  <si>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</si>
  <si>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</si>
  <si>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</si>
  <si>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</si>
  <si>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</si>
  <si>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</si>
  <si>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</si>
  <si>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</si>
  <si>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</si>
  <si>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</si>
  <si>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</si>
  <si>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</si>
  <si>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</si>
  <si>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</si>
  <si>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</si>
  <si>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</si>
  <si>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</si>
  <si>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</si>
  <si>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</si>
  <si>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</si>
  <si>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</si>
  <si>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</si>
  <si>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</si>
  <si>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</si>
  <si>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</si>
  <si>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</si>
  <si>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</si>
  <si>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</si>
  <si>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</si>
  <si>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</si>
  <si>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</si>
  <si>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</si>
  <si>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</si>
  <si>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</si>
  <si>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</si>
  <si>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</si>
  <si>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</si>
  <si>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</si>
  <si>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</si>
  <si>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</si>
  <si>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</si>
  <si>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</si>
  <si>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</si>
  <si>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</si>
  <si>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</si>
  <si>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</si>
  <si>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</si>
  <si>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</si>
  <si>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</si>
  <si>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</si>
  <si>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</si>
  <si>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</si>
  <si>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</si>
  <si>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</si>
  <si>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</si>
  <si>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</si>
  <si>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</si>
  <si>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</si>
  <si>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</si>
  <si>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</si>
  <si>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</si>
  <si>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</si>
  <si>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</si>
  <si>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</si>
  <si>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</si>
  <si>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</si>
  <si>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</si>
  <si>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</si>
  <si>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</si>
  <si>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</si>
  <si>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</si>
  <si>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</si>
  <si>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</si>
  <si>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</si>
  <si>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</si>
  <si>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</si>
  <si>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</si>
  <si>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</si>
  <si>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</si>
  <si>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</si>
  <si>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</si>
  <si>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</si>
  <si>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</si>
  <si>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</si>
  <si>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</si>
  <si>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</si>
  <si>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</si>
  <si>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</si>
  <si>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</si>
  <si>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</si>
  <si>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</si>
  <si>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</si>
  <si>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</si>
  <si>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</si>
  <si>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</si>
  <si>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</si>
  <si>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</si>
  <si>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</si>
  <si>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</si>
  <si>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</si>
  <si>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</si>
  <si>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</si>
  <si>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</si>
  <si>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</si>
  <si>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</si>
  <si>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</si>
  <si>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</si>
  <si>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</si>
  <si>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</si>
  <si>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</si>
  <si>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</si>
  <si>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</si>
  <si>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</si>
  <si>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</si>
  <si>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</si>
  <si>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</si>
  <si>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</si>
  <si>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</si>
  <si>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</si>
  <si>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</si>
  <si>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</si>
  <si>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</si>
  <si>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</si>
  <si>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</si>
  <si>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</si>
  <si>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</si>
  <si>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</si>
  <si>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</si>
  <si>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</si>
  <si>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</si>
  <si>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</si>
  <si>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</si>
  <si>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</si>
  <si>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</si>
  <si>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</si>
  <si>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</si>
  <si>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</si>
  <si>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</si>
  <si>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</si>
  <si>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</si>
  <si>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</si>
  <si>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</si>
  <si>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</si>
  <si>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</si>
  <si>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</si>
  <si>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</si>
  <si>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</si>
  <si>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</si>
  <si>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</si>
  <si>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</si>
  <si>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</si>
  <si>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</si>
  <si>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</si>
  <si>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</si>
  <si>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</si>
  <si>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</si>
  <si>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</si>
  <si>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</si>
  <si>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</si>
  <si>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</si>
  <si>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</si>
  <si>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</si>
  <si>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</si>
  <si>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</si>
  <si>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</si>
  <si>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</si>
  <si>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</si>
  <si>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</si>
  <si>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</si>
  <si>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</si>
  <si>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</si>
  <si>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</si>
  <si>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</si>
  <si>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</si>
  <si>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</si>
  <si>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</si>
  <si>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</si>
  <si>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</si>
  <si>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</si>
  <si>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</si>
  <si>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</si>
  <si>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</si>
  <si>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</si>
  <si>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</si>
  <si>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</si>
  <si>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</si>
  <si>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</si>
  <si>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</si>
  <si>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</si>
  <si>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</si>
  <si>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</si>
  <si>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</si>
  <si>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</si>
  <si>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</si>
  <si>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</si>
  <si>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</si>
  <si>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</si>
  <si>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</si>
  <si>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</si>
  <si>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</si>
  <si>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</si>
  <si>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</si>
  <si>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</si>
  <si>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</si>
  <si>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</si>
  <si>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</si>
  <si>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</si>
  <si>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</si>
  <si>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</si>
  <si>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</si>
  <si>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</si>
  <si>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</si>
  <si>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</si>
  <si>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</si>
  <si>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</si>
  <si>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</si>
  <si>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</si>
  <si>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</si>
  <si>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</si>
  <si>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</si>
  <si>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</si>
  <si>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</si>
  <si>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</si>
  <si>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</si>
  <si>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</si>
  <si>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</si>
  <si>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</si>
  <si>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</si>
  <si>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</si>
  <si>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</si>
  <si>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</si>
  <si>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</si>
  <si>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</si>
  <si>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</si>
  <si>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</si>
  <si>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</si>
  <si>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</si>
  <si>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</si>
  <si>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</si>
  <si>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</si>
  <si>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</si>
  <si>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</si>
  <si>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</si>
  <si>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</si>
  <si>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</si>
  <si>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</si>
  <si>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</si>
  <si>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</si>
  <si>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</si>
  <si>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</si>
  <si>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</si>
  <si>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</si>
  <si>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</si>
  <si>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</si>
  <si>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</si>
  <si>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</si>
  <si>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</si>
  <si>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</si>
  <si>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</si>
  <si>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</si>
  <si>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</si>
  <si>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</si>
  <si>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</si>
  <si>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</si>
  <si>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</si>
  <si>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</si>
  <si>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</si>
  <si>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</si>
  <si>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</si>
  <si>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</si>
  <si>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</si>
  <si>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</si>
  <si>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</si>
  <si>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</si>
  <si>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</si>
  <si>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</si>
  <si>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</si>
  <si>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</si>
  <si>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</si>
  <si>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</si>
  <si>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</si>
  <si>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</si>
  <si>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</si>
  <si>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</si>
  <si>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</si>
  <si>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</si>
  <si>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</si>
  <si>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</si>
  <si>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</si>
  <si>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</si>
  <si>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</si>
  <si>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</si>
  <si>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</si>
  <si>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</si>
  <si>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</si>
  <si>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</si>
  <si>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</si>
  <si>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</si>
  <si>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</si>
  <si>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</si>
  <si>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</si>
  <si>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</si>
  <si>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</si>
  <si>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</si>
  <si>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</si>
  <si>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</si>
  <si>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</si>
  <si>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</si>
  <si>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</si>
  <si>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</si>
  <si>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</si>
  <si>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</si>
  <si>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</si>
  <si>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</si>
  <si>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</si>
  <si>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</si>
  <si>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</si>
  <si>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</si>
  <si>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</si>
  <si>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</si>
  <si>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</si>
  <si>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</si>
  <si>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</si>
  <si>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</si>
  <si>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</si>
  <si>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</si>
  <si>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</si>
  <si>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</si>
  <si>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</si>
  <si>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</si>
  <si>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</si>
  <si>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</si>
  <si>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</si>
  <si>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</si>
  <si>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</si>
  <si>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</si>
  <si>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</si>
  <si>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</si>
  <si>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</si>
  <si>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</si>
  <si>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</si>
  <si>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</si>
  <si>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</si>
  <si>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</si>
  <si>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</si>
  <si>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</si>
  <si>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</si>
  <si>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</si>
  <si>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</si>
  <si>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</si>
  <si>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</si>
  <si>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</si>
  <si>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</si>
  <si>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</si>
  <si>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</si>
  <si>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</si>
  <si>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</si>
  <si>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</si>
  <si>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</si>
  <si>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</si>
  <si>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</si>
  <si>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</si>
  <si>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</si>
  <si>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</si>
  <si>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</si>
  <si>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</si>
  <si>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</si>
  <si>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</si>
  <si>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</si>
  <si>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</si>
  <si>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</si>
  <si>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</si>
  <si>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</si>
  <si>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</si>
  <si>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</si>
  <si>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</si>
  <si>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</si>
  <si>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</si>
  <si>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</si>
  <si>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</si>
  <si>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</si>
  <si>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</si>
  <si>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</si>
  <si>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</si>
  <si>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</si>
  <si>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</si>
  <si>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</si>
  <si>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</si>
  <si>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</si>
  <si>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</si>
  <si>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</si>
  <si>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</si>
  <si>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</si>
  <si>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</si>
  <si>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</si>
  <si>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</si>
  <si>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</si>
  <si>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</si>
  <si>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</si>
  <si>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</si>
  <si>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</si>
  <si>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</si>
  <si>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</si>
  <si>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</si>
  <si>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</si>
  <si>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</si>
  <si>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</si>
  <si>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</si>
  <si>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</si>
  <si>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</si>
  <si>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</si>
  <si>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</si>
  <si>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</si>
  <si>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</si>
  <si>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</si>
  <si>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</si>
  <si>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</si>
  <si>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</si>
  <si>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</si>
  <si>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</si>
  <si>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</si>
  <si>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</si>
  <si>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</si>
  <si>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</si>
  <si>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</si>
  <si>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</si>
  <si>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</si>
  <si>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</si>
  <si>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</si>
  <si>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</si>
  <si>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</si>
  <si>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</si>
  <si>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</si>
  <si>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</si>
  <si>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</si>
  <si>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</si>
  <si>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</si>
  <si>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</si>
  <si>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</si>
  <si>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</si>
  <si>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</si>
  <si>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</si>
  <si>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</si>
  <si>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</si>
  <si>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</si>
  <si>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</si>
  <si>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</si>
  <si>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</si>
  <si>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</si>
  <si>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</si>
  <si>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</si>
  <si>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</si>
  <si>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</si>
  <si>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</si>
  <si>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</si>
  <si>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</si>
  <si>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</si>
  <si>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</si>
  <si>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</si>
  <si>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</si>
  <si>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</si>
  <si>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</si>
  <si>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</si>
  <si>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</si>
  <si>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</si>
  <si>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</si>
  <si>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</si>
  <si>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</si>
  <si>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</si>
  <si>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</si>
  <si>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</si>
  <si>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</si>
  <si>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</si>
  <si>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</si>
  <si>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</si>
  <si>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</si>
  <si>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</si>
  <si>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</si>
  <si>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</si>
  <si>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</si>
  <si>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</si>
  <si>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</si>
  <si>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</si>
  <si>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</si>
  <si>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</si>
  <si>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</si>
  <si>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</si>
  <si>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</si>
  <si>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</si>
  <si>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</si>
  <si>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</si>
  <si>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</si>
  <si>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</si>
  <si>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</si>
  <si>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</si>
  <si>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</si>
  <si>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</si>
  <si>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</si>
  <si>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</si>
  <si>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</si>
  <si>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</si>
  <si>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</si>
  <si>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</si>
  <si>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</si>
  <si>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</si>
  <si>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</si>
  <si>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</si>
  <si>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</si>
  <si>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</si>
  <si>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</si>
  <si>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</si>
  <si>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</si>
  <si>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</si>
  <si>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</si>
  <si>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</si>
  <si>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</si>
  <si>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</si>
  <si>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</si>
  <si>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</si>
  <si>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</si>
  <si>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</si>
  <si>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</si>
  <si>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</si>
  <si>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</si>
  <si>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</si>
  <si>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</si>
  <si>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</si>
  <si>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</si>
  <si>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</si>
  <si>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</si>
  <si>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</si>
  <si>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</si>
  <si>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</si>
  <si>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</si>
  <si>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</si>
  <si>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</si>
  <si>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</si>
  <si>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</si>
  <si>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</si>
  <si>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</si>
  <si>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</si>
  <si>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</si>
  <si>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</si>
  <si>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</si>
  <si>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</si>
  <si>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</si>
  <si>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</si>
  <si>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</si>
  <si>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</si>
  <si>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</si>
  <si>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</si>
  <si>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</si>
  <si>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</si>
  <si>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</si>
  <si>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</si>
  <si>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</si>
  <si>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</si>
  <si>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</si>
  <si>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</si>
  <si>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</si>
  <si>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</si>
  <si>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</si>
  <si>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</si>
  <si>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</si>
  <si>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</si>
  <si>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</si>
  <si>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</si>
  <si>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</si>
  <si>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</si>
  <si>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</si>
  <si>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</si>
  <si>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</si>
  <si>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</si>
  <si>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</si>
  <si>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</si>
  <si>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</si>
  <si>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</si>
  <si>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</si>
  <si>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</si>
  <si>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</si>
  <si>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</si>
  <si>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</si>
  <si>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</si>
  <si>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</si>
  <si>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</si>
  <si>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</si>
  <si>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</si>
  <si>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</si>
  <si>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</si>
  <si>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</si>
  <si>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</si>
  <si>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</si>
  <si>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</si>
  <si>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</si>
  <si>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</si>
  <si>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</si>
  <si>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</si>
  <si>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</si>
  <si>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</si>
  <si>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</si>
  <si>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</si>
  <si>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</si>
  <si>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</si>
  <si>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</si>
  <si>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</si>
  <si>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</si>
  <si>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</si>
  <si>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</si>
  <si>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</si>
  <si>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</si>
  <si>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</si>
  <si>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</si>
  <si>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</si>
  <si>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</si>
  <si>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</si>
  <si>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</si>
  <si>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</si>
  <si>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</si>
  <si>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</si>
  <si>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</si>
  <si>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</si>
  <si>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</si>
  <si>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</si>
  <si>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</si>
  <si>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</si>
  <si>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</si>
  <si>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</si>
  <si>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</si>
  <si>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</si>
  <si>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</si>
  <si>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</si>
  <si>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</si>
  <si>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</si>
  <si>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</si>
  <si>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</si>
  <si>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</si>
  <si>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</si>
  <si>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</si>
  <si>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</si>
  <si>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</si>
  <si>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</si>
  <si>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</si>
  <si>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</si>
  <si>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</si>
  <si>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</si>
  <si>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</si>
  <si>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</si>
  <si>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</si>
  <si>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</si>
  <si>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</si>
  <si>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</si>
  <si>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</si>
  <si>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</si>
  <si>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</si>
  <si>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</si>
  <si>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</si>
  <si>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</si>
  <si>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</si>
  <si>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</si>
  <si>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</si>
  <si>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</si>
  <si>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</si>
  <si>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</si>
  <si>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</si>
  <si>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</si>
  <si>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</si>
  <si>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</si>
  <si>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</si>
  <si>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</si>
  <si>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</si>
  <si>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</si>
  <si>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</si>
  <si>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</si>
  <si>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</si>
  <si>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</si>
  <si>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</si>
  <si>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</si>
  <si>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</si>
  <si>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</si>
  <si>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</si>
  <si>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</si>
  <si>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</si>
  <si>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</si>
  <si>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</si>
  <si>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</si>
  <si>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</si>
  <si>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</si>
  <si>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</si>
  <si>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</si>
  <si>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</si>
  <si>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</si>
  <si>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</si>
  <si>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</si>
  <si>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</si>
  <si>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</si>
  <si>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</si>
  <si>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</si>
  <si>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</si>
  <si>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</si>
  <si>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</si>
  <si>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</si>
  <si>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</si>
  <si>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</si>
  <si>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</si>
  <si>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</si>
  <si>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</si>
  <si>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</si>
  <si>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</si>
  <si>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</si>
  <si>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</si>
  <si>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</si>
  <si>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</si>
  <si>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</si>
  <si>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</si>
  <si>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</si>
  <si>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</si>
  <si>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</si>
  <si>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</si>
  <si>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</si>
  <si>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</si>
  <si>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</si>
  <si>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</si>
  <si>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</si>
  <si>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</si>
  <si>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</si>
  <si>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</si>
  <si>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</si>
  <si>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</si>
  <si>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</si>
  <si>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</si>
  <si>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</si>
  <si>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</si>
  <si>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</si>
  <si>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</si>
  <si>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</si>
  <si>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</si>
  <si>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</si>
  <si>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</si>
  <si>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</si>
  <si>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</si>
  <si>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</si>
  <si>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</si>
  <si>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</si>
  <si>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</si>
  <si>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</si>
  <si>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</si>
  <si>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</si>
  <si>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</si>
  <si>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</si>
  <si>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</si>
  <si>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</si>
  <si>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</si>
  <si>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</si>
  <si>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</si>
  <si>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</si>
  <si>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</si>
  <si>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</si>
  <si>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</si>
  <si>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</si>
  <si>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</si>
  <si>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</si>
  <si>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</si>
  <si>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</si>
  <si>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</si>
  <si>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</si>
  <si>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</si>
  <si>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</si>
  <si>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</si>
  <si>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</si>
  <si>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</si>
  <si>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</si>
  <si>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</si>
  <si>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</si>
  <si>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</si>
  <si>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</si>
  <si>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</si>
  <si>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</si>
  <si>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</si>
  <si>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</si>
  <si>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</si>
  <si>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</si>
  <si>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</si>
  <si>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</si>
  <si>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</si>
  <si>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</si>
  <si>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</si>
  <si>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</si>
  <si>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</si>
  <si>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</si>
  <si>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</si>
  <si>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</si>
  <si>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</si>
  <si>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</si>
  <si>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</si>
  <si>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</si>
  <si>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</si>
  <si>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</si>
  <si>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</si>
  <si>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</si>
  <si>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</si>
  <si>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</si>
  <si>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</si>
  <si>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</si>
  <si>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</si>
  <si>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</si>
  <si>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</si>
  <si>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</si>
  <si>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</si>
  <si>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</si>
  <si>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</si>
  <si>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</si>
  <si>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</si>
  <si>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</si>
  <si>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</si>
  <si>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</si>
  <si>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</si>
  <si>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</si>
  <si>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</si>
  <si>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</si>
  <si>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</si>
  <si>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</si>
  <si>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</si>
  <si>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</si>
  <si>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</si>
  <si>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</si>
  <si>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</si>
  <si>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</si>
  <si>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</si>
  <si>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</si>
  <si>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</si>
  <si>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</si>
  <si>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</si>
  <si>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</si>
  <si>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</si>
  <si>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</si>
  <si>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</si>
  <si>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</si>
  <si>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</si>
  <si>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</si>
  <si>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</si>
  <si>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</si>
  <si>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</si>
  <si>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</si>
  <si>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</si>
  <si>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</si>
  <si>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</si>
  <si>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</si>
  <si>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</si>
  <si>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</si>
  <si>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</si>
  <si>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</si>
  <si>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</si>
  <si>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</si>
  <si>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</si>
  <si>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</si>
  <si>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</si>
  <si>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</si>
  <si>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</si>
  <si>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</si>
  <si>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</si>
  <si>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</si>
  <si>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</si>
  <si>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</si>
  <si>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</si>
  <si>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</si>
  <si>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</si>
  <si>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</si>
  <si>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</si>
  <si>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</si>
  <si>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</si>
  <si>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</si>
  <si>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</si>
  <si>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</si>
  <si>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</si>
  <si>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</si>
  <si>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</si>
  <si>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</si>
  <si>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</si>
  <si>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</si>
  <si>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</si>
  <si>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</si>
  <si>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</si>
  <si>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</si>
  <si>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</si>
  <si>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</si>
  <si>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</si>
  <si>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</si>
  <si>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</si>
  <si>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</si>
  <si>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</si>
  <si>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</si>
  <si>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</si>
  <si>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</si>
  <si>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</si>
  <si>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</si>
  <si>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</si>
  <si>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</si>
  <si>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</si>
  <si>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</si>
  <si>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</si>
  <si>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</si>
  <si>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</si>
  <si>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</si>
  <si>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</si>
  <si>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</si>
  <si>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</si>
  <si>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</si>
  <si>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</si>
  <si>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</si>
  <si>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</si>
  <si>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</si>
  <si>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</si>
  <si>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</si>
  <si>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</si>
  <si>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</si>
  <si>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</si>
  <si>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</si>
  <si>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</si>
  <si>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</si>
  <si>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</si>
  <si>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</si>
  <si>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</si>
  <si>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</si>
  <si>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</si>
  <si>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</si>
  <si>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</si>
  <si>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</si>
  <si>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</si>
  <si>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</si>
  <si>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</si>
  <si>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</si>
  <si>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</si>
  <si>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</si>
  <si>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</si>
  <si>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</si>
  <si>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</si>
  <si>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</si>
  <si>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</si>
  <si>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</si>
  <si>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</si>
  <si>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</si>
  <si>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</si>
  <si>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</si>
  <si>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</si>
  <si>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</si>
  <si>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</si>
  <si>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</si>
  <si>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</si>
  <si>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</si>
  <si>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</si>
  <si>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</si>
  <si>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</si>
  <si>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</si>
  <si>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</si>
  <si>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</si>
  <si>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</si>
  <si>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</si>
  <si>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</si>
  <si>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</si>
  <si>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</si>
  <si>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</si>
  <si>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</si>
  <si>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</si>
  <si>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</si>
  <si>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</si>
  <si>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</si>
  <si>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</si>
  <si>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</si>
  <si>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</si>
  <si>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</si>
  <si>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</si>
  <si>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</si>
  <si>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</si>
  <si>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</si>
  <si>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</si>
  <si>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</si>
  <si>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</si>
  <si>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</si>
  <si>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</si>
  <si>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</si>
  <si>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</si>
  <si>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</si>
  <si>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</si>
  <si>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</si>
  <si>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</si>
  <si>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</si>
  <si>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</si>
  <si>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</si>
  <si>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</si>
  <si>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</si>
  <si>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</si>
  <si>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</si>
  <si>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</si>
  <si>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</si>
  <si>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</si>
  <si>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</si>
  <si>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</si>
  <si>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</si>
  <si>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</si>
  <si>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</si>
  <si>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</si>
  <si>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</si>
  <si>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</si>
  <si>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</si>
  <si>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</si>
  <si>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</si>
  <si>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</si>
  <si>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</si>
  <si>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</si>
  <si>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</si>
  <si>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</si>
  <si>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</si>
  <si>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</si>
  <si>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</si>
  <si>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</si>
  <si>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</si>
  <si>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</si>
  <si>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</si>
  <si>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</si>
  <si>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</si>
  <si>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</si>
  <si>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</si>
  <si>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</si>
  <si>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</si>
  <si>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</si>
  <si>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</si>
  <si>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</si>
  <si>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</si>
  <si>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</si>
  <si>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</si>
  <si>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</si>
  <si>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</si>
  <si>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</si>
  <si>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</si>
  <si>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</si>
  <si>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</si>
  <si>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</si>
  <si>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</si>
  <si>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</si>
  <si>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</si>
  <si>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</si>
  <si>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</si>
  <si>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</si>
  <si>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</si>
  <si>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</si>
  <si>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</si>
  <si>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</si>
  <si>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</si>
  <si>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</si>
  <si>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</si>
  <si>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</si>
  <si>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</si>
  <si>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</si>
  <si>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</si>
  <si>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</si>
  <si>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</si>
  <si>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</si>
  <si>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</si>
  <si>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</si>
  <si>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</si>
  <si>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</si>
  <si>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</si>
  <si>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</si>
  <si>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</si>
  <si>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</si>
  <si>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</si>
  <si>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</si>
  <si>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</si>
  <si>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</si>
  <si>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</si>
  <si>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</si>
  <si>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</si>
  <si>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</si>
  <si>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</si>
  <si>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</si>
  <si>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</si>
  <si>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</si>
  <si>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</si>
  <si>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</si>
  <si>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</si>
  <si>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</si>
  <si>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</si>
  <si>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</si>
  <si>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</si>
  <si>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</si>
  <si>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</si>
  <si>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</si>
  <si>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</si>
  <si>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</si>
  <si>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</si>
  <si>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</si>
  <si>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</si>
  <si>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</si>
  <si>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</si>
  <si>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</si>
  <si>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</si>
  <si>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</si>
  <si>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</si>
  <si>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</si>
  <si>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</si>
  <si>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</si>
  <si>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</si>
  <si>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</si>
  <si>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</si>
  <si>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</si>
  <si>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</si>
  <si>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</si>
  <si>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</si>
  <si>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</si>
  <si>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</si>
  <si>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</si>
  <si>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</si>
  <si>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</si>
  <si>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</si>
  <si>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</si>
  <si>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</si>
  <si>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</si>
  <si>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</si>
  <si>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</si>
  <si>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</si>
  <si>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</si>
  <si>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</si>
  <si>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</si>
  <si>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</si>
  <si>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</si>
  <si>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</si>
  <si>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</si>
  <si>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</si>
  <si>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</si>
  <si>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</si>
  <si>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</si>
  <si>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</si>
  <si>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</si>
  <si>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</si>
  <si>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</si>
  <si>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</si>
  <si>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</si>
  <si>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</si>
  <si>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</si>
  <si>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</si>
  <si>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</si>
  <si>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</si>
  <si>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</si>
  <si>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</si>
  <si>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</si>
  <si>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</si>
  <si>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</si>
  <si>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</si>
  <si>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</si>
  <si>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</si>
  <si>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</si>
  <si>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</si>
  <si>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</si>
  <si>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</si>
  <si>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</si>
  <si>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</si>
  <si>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</si>
  <si>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</si>
  <si>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</si>
  <si>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</si>
  <si>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</si>
  <si>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</si>
  <si>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</si>
  <si>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</si>
  <si>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</si>
  <si>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</si>
  <si>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</si>
  <si>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</si>
  <si>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</si>
  <si>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</si>
  <si>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</si>
  <si>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</si>
  <si>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</si>
  <si>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</si>
  <si>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</si>
  <si>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</si>
  <si>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</si>
  <si>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</si>
  <si>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</si>
  <si>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</si>
  <si>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</si>
  <si>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</si>
  <si>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</si>
  <si>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</si>
  <si>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</si>
  <si>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</si>
  <si>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</si>
  <si>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</si>
  <si>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</si>
  <si>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</si>
  <si>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</si>
  <si>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</si>
  <si>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</si>
  <si>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</si>
  <si>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</si>
  <si>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</si>
  <si>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</si>
  <si>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</si>
  <si>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</si>
  <si>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</si>
  <si>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</si>
  <si>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</si>
  <si>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</si>
  <si>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</si>
  <si>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</si>
  <si>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</si>
  <si>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</si>
  <si>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</si>
  <si>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</si>
  <si>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</si>
  <si>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</si>
  <si>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</si>
  <si>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</si>
  <si>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</si>
  <si>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</si>
  <si>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</si>
  <si>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</si>
  <si>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</si>
  <si>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</si>
  <si>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</si>
  <si>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</si>
  <si>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</si>
  <si>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</si>
  <si>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</si>
  <si>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</si>
  <si>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</si>
  <si>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</si>
  <si>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</si>
  <si>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</si>
  <si>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</si>
  <si>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</si>
  <si>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</si>
  <si>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</si>
  <si>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</si>
  <si>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</si>
  <si>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</si>
  <si>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</si>
  <si>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</si>
  <si>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</si>
  <si>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</si>
  <si>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</si>
  <si>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</si>
  <si>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</si>
  <si>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</si>
  <si>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</si>
  <si>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</si>
  <si>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</si>
  <si>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</si>
  <si>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</si>
  <si>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</si>
  <si>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</si>
  <si>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</si>
  <si>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</si>
  <si>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</si>
  <si>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</si>
  <si>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</si>
  <si>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</si>
  <si>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</si>
  <si>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</si>
  <si>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</si>
  <si>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</si>
  <si>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</si>
  <si>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</si>
  <si>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</si>
  <si>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</si>
  <si>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</si>
  <si>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</si>
  <si>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</si>
  <si>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</si>
  <si>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</si>
  <si>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</si>
  <si>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</si>
  <si>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</si>
  <si>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</si>
  <si>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</si>
  <si>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</si>
  <si>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</si>
  <si>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</si>
  <si>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</si>
  <si>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</si>
  <si>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</si>
  <si>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</si>
  <si>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</si>
  <si>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</si>
  <si>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</si>
  <si>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</si>
  <si>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</si>
  <si>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</si>
  <si>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</si>
  <si>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</si>
  <si>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</si>
  <si>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</si>
  <si>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</si>
  <si>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</si>
  <si>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</si>
  <si>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</si>
  <si>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</si>
  <si>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</si>
  <si>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</si>
  <si>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</si>
  <si>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</si>
  <si>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</si>
  <si>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</si>
  <si>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</si>
  <si>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</si>
  <si>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</si>
  <si>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</si>
  <si>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</si>
  <si>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</si>
  <si>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</si>
  <si>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</si>
  <si>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</si>
  <si>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</si>
  <si>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</si>
  <si>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</si>
  <si>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</si>
  <si>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</si>
  <si>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</si>
  <si>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</si>
  <si>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</si>
  <si>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</si>
  <si>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</si>
  <si>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</si>
  <si>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</si>
  <si>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</si>
  <si>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</si>
  <si>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</si>
  <si>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</si>
  <si>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</si>
  <si>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</si>
  <si>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</si>
  <si>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</si>
  <si>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</si>
  <si>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</si>
  <si>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</si>
  <si>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</si>
  <si>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</si>
  <si>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</si>
  <si>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</si>
  <si>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</si>
  <si>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</si>
  <si>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</si>
  <si>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</si>
  <si>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</si>
  <si>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</si>
  <si>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</si>
  <si>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</si>
  <si>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</si>
  <si>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</si>
  <si>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</si>
  <si>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</si>
  <si>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</si>
  <si>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</si>
  <si>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</si>
  <si>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</si>
  <si>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</si>
  <si>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</si>
  <si>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</si>
  <si>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</si>
  <si>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</si>
  <si>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</si>
  <si>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</si>
  <si>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</si>
  <si>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</si>
  <si>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</si>
  <si>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</si>
  <si>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</si>
  <si>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</si>
  <si>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</si>
  <si>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</si>
  <si>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</si>
  <si>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</si>
  <si>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</si>
  <si>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</si>
  <si>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</si>
  <si>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</si>
  <si>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</si>
  <si>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</si>
  <si>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</si>
  <si>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</si>
  <si>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</si>
  <si>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</si>
  <si>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</si>
  <si>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</si>
  <si>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</si>
  <si>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</si>
  <si>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</si>
  <si>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</si>
  <si>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</si>
  <si>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</si>
  <si>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</si>
  <si>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</si>
  <si>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</si>
  <si>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</si>
  <si>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</si>
  <si>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</si>
  <si>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</si>
  <si>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</si>
  <si>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</si>
  <si>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</si>
  <si>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</si>
  <si>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</si>
  <si>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</si>
  <si>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</si>
  <si>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</si>
  <si>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</si>
  <si>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</si>
  <si>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</si>
  <si>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</si>
  <si>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</si>
  <si>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</si>
  <si>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</si>
  <si>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</si>
  <si>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</si>
  <si>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</si>
  <si>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</si>
  <si>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</si>
  <si>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</si>
  <si>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</si>
  <si>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</si>
  <si>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</si>
  <si>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</si>
  <si>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</si>
  <si>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</si>
  <si>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</si>
  <si>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</si>
  <si>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</si>
  <si>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</si>
  <si>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</si>
  <si>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</si>
  <si>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</si>
  <si>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</si>
  <si>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</si>
  <si>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</si>
  <si>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</si>
  <si>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</si>
  <si>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</si>
  <si>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</si>
  <si>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</si>
  <si>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</si>
  <si>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</si>
  <si>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</si>
  <si>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</si>
  <si>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</si>
  <si>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</si>
  <si>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</si>
  <si>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</si>
  <si>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</si>
  <si>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</si>
  <si>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</si>
  <si>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</si>
  <si>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</si>
  <si>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</si>
  <si>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</si>
  <si>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</si>
  <si>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</si>
  <si>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</si>
  <si>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</si>
  <si>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</si>
  <si>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</si>
  <si>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</si>
  <si>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</si>
  <si>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</si>
  <si>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</si>
  <si>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</si>
  <si>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</si>
  <si>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</si>
  <si>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</si>
  <si>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</si>
  <si>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</si>
  <si>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</si>
  <si>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</si>
  <si>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</si>
  <si>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</si>
  <si>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</si>
  <si>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</si>
  <si>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</si>
  <si>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</si>
  <si>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</si>
  <si>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</si>
  <si>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</si>
  <si>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</si>
  <si>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</si>
  <si>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</si>
  <si>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</si>
  <si>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</si>
  <si>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</si>
  <si>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</si>
  <si>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</si>
  <si>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</si>
  <si>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</si>
  <si>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</si>
  <si>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</si>
  <si>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</si>
  <si>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</si>
  <si>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</si>
  <si>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</si>
  <si>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</si>
  <si>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</si>
  <si>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</si>
  <si>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</si>
  <si>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</si>
  <si>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</si>
  <si>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</si>
  <si>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</si>
  <si>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</si>
  <si>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</si>
  <si>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</si>
  <si>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</si>
  <si>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</si>
  <si>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</si>
  <si>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</si>
  <si>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</si>
  <si>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</si>
  <si>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</si>
  <si>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</si>
  <si>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</si>
  <si>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</si>
  <si>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</si>
  <si>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</si>
  <si>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</si>
  <si>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</si>
  <si>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</si>
  <si>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</si>
  <si>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</si>
  <si>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</si>
  <si>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</si>
  <si>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</si>
  <si>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</si>
  <si>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</si>
  <si>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</si>
  <si>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</si>
  <si>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</si>
  <si>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</si>
  <si>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</si>
  <si>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</si>
  <si>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</si>
  <si>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</si>
  <si>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</si>
  <si>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</si>
  <si>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</si>
  <si>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</si>
  <si>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</si>
  <si>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</si>
  <si>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</si>
  <si>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</si>
  <si>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</si>
  <si>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</si>
  <si>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</si>
  <si>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</si>
  <si>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</si>
  <si>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</si>
  <si>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</si>
  <si>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</si>
  <si>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</si>
  <si>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</si>
  <si>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</si>
  <si>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</si>
  <si>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</si>
  <si>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</si>
  <si>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</si>
  <si>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</si>
  <si>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</si>
  <si>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</si>
  <si>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</si>
  <si>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</si>
  <si>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</si>
  <si>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</si>
  <si>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</si>
  <si>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</si>
  <si>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</si>
  <si>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</si>
  <si>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</si>
  <si>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</si>
  <si>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</si>
  <si>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</si>
  <si>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</si>
  <si>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</si>
  <si>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</si>
  <si>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</si>
  <si>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</si>
  <si>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</si>
  <si>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</si>
  <si>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</si>
  <si>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</si>
  <si>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</si>
  <si>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</si>
  <si>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</si>
  <si>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</si>
  <si>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</si>
  <si>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</si>
  <si>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</si>
  <si>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</si>
  <si>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</si>
  <si>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</si>
  <si>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</si>
  <si>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</si>
  <si>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</si>
  <si>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</si>
  <si>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</si>
  <si>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</si>
  <si>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</si>
  <si>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</si>
  <si>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</si>
  <si>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</si>
  <si>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</si>
  <si>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</si>
  <si>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</si>
  <si>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</si>
  <si>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</si>
  <si>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</si>
  <si>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</si>
  <si>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</si>
  <si>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</si>
  <si>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</si>
  <si>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</si>
  <si>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</si>
  <si>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</si>
  <si>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</si>
  <si>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</si>
  <si>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</si>
  <si>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</si>
  <si>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</si>
  <si>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</si>
  <si>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</si>
  <si>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</si>
  <si>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</si>
  <si>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</si>
  <si>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</si>
  <si>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</si>
  <si>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</si>
  <si>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</si>
  <si>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</si>
  <si>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</si>
  <si>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</si>
  <si>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</si>
  <si>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</si>
  <si>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</si>
  <si>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</si>
  <si>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</si>
  <si>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</si>
  <si>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</si>
  <si>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</si>
  <si>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</si>
  <si>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</si>
  <si>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</si>
  <si>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</si>
  <si>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</si>
  <si>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</si>
  <si>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</si>
  <si>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</si>
  <si>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</si>
  <si>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</si>
  <si>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</si>
  <si>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</si>
  <si>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</si>
  <si>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</si>
  <si>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</si>
  <si>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</si>
  <si>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</si>
  <si>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</si>
  <si>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</si>
  <si>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</si>
  <si>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</si>
  <si>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</si>
  <si>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</si>
  <si>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</si>
  <si>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</si>
  <si>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</si>
  <si>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</si>
  <si>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</si>
  <si>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</si>
  <si>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</si>
  <si>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</si>
  <si>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</si>
  <si>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</si>
  <si>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</si>
  <si>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</si>
  <si>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</si>
  <si>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</si>
  <si>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</si>
  <si>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</si>
  <si>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</si>
  <si>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</si>
  <si>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</si>
  <si>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</si>
  <si>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</si>
  <si>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</si>
  <si>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</si>
  <si>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</si>
  <si>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</si>
  <si>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</si>
  <si>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</si>
  <si>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</si>
  <si>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</si>
  <si>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</si>
  <si>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</si>
  <si>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</si>
  <si>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</si>
  <si>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</si>
  <si>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</si>
  <si>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</si>
  <si>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</si>
  <si>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</si>
  <si>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</si>
  <si>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</si>
  <si>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</si>
  <si>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</si>
  <si>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</si>
  <si>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</si>
  <si>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</si>
  <si>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</si>
  <si>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</si>
  <si>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</si>
  <si>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</si>
  <si>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</si>
  <si>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</si>
  <si>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</si>
  <si>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</si>
  <si>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</si>
  <si>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</si>
  <si>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</si>
  <si>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</si>
  <si>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</si>
  <si>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</si>
  <si>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</si>
  <si>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</si>
  <si>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</si>
  <si>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</si>
  <si>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</si>
  <si>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</si>
  <si>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</si>
  <si>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</si>
  <si>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</si>
  <si>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</si>
  <si>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</si>
  <si>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</si>
  <si>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</si>
  <si>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</si>
  <si>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</si>
  <si>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</si>
  <si>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</si>
  <si>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</si>
  <si>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</si>
  <si>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</si>
  <si>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</si>
  <si>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</si>
  <si>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</si>
  <si>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</si>
  <si>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</si>
  <si>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</si>
  <si>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</si>
  <si>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</si>
  <si>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</si>
  <si>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</si>
  <si>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</si>
  <si>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</si>
  <si>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</si>
  <si>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</si>
  <si>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</si>
  <si>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</si>
  <si>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</si>
  <si>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</si>
  <si>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</si>
  <si>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</si>
  <si>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</si>
  <si>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</si>
  <si>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</si>
  <si>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</si>
  <si>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</si>
  <si>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</si>
  <si>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</si>
  <si>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</si>
  <si>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</si>
  <si>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</si>
  <si>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</si>
  <si>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</si>
  <si>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</si>
  <si>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</si>
  <si>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</si>
  <si>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</si>
  <si>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</si>
  <si>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</si>
  <si>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</si>
  <si>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</si>
  <si>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</si>
  <si>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</si>
  <si>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</si>
  <si>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</si>
  <si>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</si>
  <si>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</si>
  <si>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</si>
  <si>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</si>
  <si>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</si>
  <si>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</si>
  <si>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</si>
  <si>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</si>
  <si>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</si>
  <si>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</si>
  <si>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</si>
  <si>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</si>
  <si>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</si>
  <si>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</si>
  <si>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</si>
  <si>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</si>
  <si>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</si>
  <si>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</si>
  <si>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</si>
  <si>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</si>
  <si>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</si>
  <si>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</si>
  <si>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</si>
  <si>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</si>
  <si>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</si>
  <si>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</si>
  <si>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</si>
  <si>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</si>
  <si>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</si>
  <si>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</si>
  <si>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</si>
  <si>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</si>
  <si>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</si>
  <si>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</si>
  <si>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</si>
  <si>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</si>
  <si>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</si>
  <si>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</si>
  <si>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</si>
  <si>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</si>
  <si>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</si>
  <si>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</si>
  <si>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</si>
  <si>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</si>
  <si>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</si>
  <si>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</si>
  <si>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</si>
  <si>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</si>
  <si>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</si>
  <si>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</si>
  <si>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</si>
  <si>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</si>
  <si>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</si>
  <si>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</si>
  <si>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</si>
  <si>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</si>
  <si>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</si>
  <si>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</si>
  <si>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</si>
  <si>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</si>
  <si>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</si>
  <si>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</si>
  <si>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</si>
  <si>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</si>
  <si>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</si>
  <si>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</si>
  <si>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</si>
  <si>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</si>
  <si>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</si>
  <si>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</si>
  <si>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</si>
  <si>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</si>
  <si>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</si>
  <si>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</si>
  <si>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</si>
  <si>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</si>
  <si>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</si>
  <si>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</si>
  <si>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</si>
  <si>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</si>
  <si>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</si>
  <si>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</si>
  <si>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</si>
  <si>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</si>
  <si>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</si>
  <si>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</si>
  <si>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</si>
  <si>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</si>
  <si>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</si>
  <si>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</si>
  <si>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</si>
  <si>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</si>
  <si>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</si>
  <si>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</si>
  <si>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</si>
  <si>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</si>
  <si>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</si>
  <si>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</si>
  <si>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</si>
  <si>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</si>
  <si>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</si>
  <si>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</si>
  <si>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</si>
  <si>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</si>
  <si>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</si>
  <si>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</si>
  <si>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</si>
  <si>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</si>
  <si>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</si>
  <si>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</si>
  <si>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</si>
  <si>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</si>
  <si>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</si>
  <si>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</si>
  <si>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</si>
  <si>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</si>
  <si>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</si>
  <si>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</si>
  <si>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</si>
  <si>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</si>
  <si>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</si>
  <si>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</si>
  <si>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</si>
  <si>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</si>
  <si>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</si>
  <si>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</si>
  <si>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</si>
  <si>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</si>
  <si>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</si>
  <si>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</si>
  <si>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</si>
  <si>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</si>
  <si>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</si>
  <si>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</si>
  <si>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</si>
  <si>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</si>
  <si>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</si>
  <si>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</si>
  <si>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</si>
  <si>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</si>
  <si>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</si>
  <si>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</si>
  <si>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</si>
  <si>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</si>
  <si>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</si>
  <si>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</si>
  <si>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</si>
  <si>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</si>
  <si>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</si>
  <si>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</si>
  <si>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</si>
  <si>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</si>
  <si>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</si>
  <si>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</si>
  <si>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</si>
  <si>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</si>
  <si>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</si>
  <si>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</si>
  <si>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</si>
  <si>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</si>
  <si>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</si>
  <si>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</si>
  <si>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</si>
  <si>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</si>
  <si>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</si>
  <si>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</si>
  <si>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</si>
  <si>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</si>
  <si>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</si>
  <si>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</si>
  <si>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</si>
  <si>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</si>
  <si>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</si>
  <si>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</si>
  <si>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</si>
  <si>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</si>
  <si>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</si>
  <si>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</si>
  <si>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</si>
  <si>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</si>
  <si>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</si>
  <si>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</si>
  <si>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</si>
  <si>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</si>
  <si>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</si>
  <si>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</si>
  <si>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</si>
  <si>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</si>
  <si>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</si>
  <si>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</si>
  <si>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</si>
  <si>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</si>
  <si>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</si>
  <si>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</si>
  <si>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</si>
  <si>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</si>
  <si>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</si>
  <si>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</si>
  <si>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</si>
  <si>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</si>
  <si>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</si>
  <si>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</si>
  <si>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</si>
  <si>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</si>
  <si>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</si>
  <si>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</si>
  <si>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</si>
  <si>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</si>
  <si>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</si>
  <si>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</si>
  <si>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</si>
  <si>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</si>
  <si>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</si>
  <si>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</si>
  <si>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</si>
  <si>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</si>
  <si>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</si>
  <si>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</si>
  <si>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</si>
  <si>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</si>
  <si>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</si>
  <si>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</si>
  <si>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</si>
  <si>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</si>
  <si>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</si>
  <si>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</si>
  <si>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</si>
  <si>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</si>
  <si>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</si>
  <si>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</si>
  <si>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</si>
  <si>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</si>
  <si>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</si>
  <si>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</si>
  <si>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</si>
  <si>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</si>
  <si>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</si>
  <si>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</si>
  <si>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</si>
  <si>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</si>
  <si>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</si>
  <si>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</si>
  <si>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</si>
  <si>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</si>
  <si>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</si>
  <si>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</si>
  <si>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</si>
  <si>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</si>
  <si>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</si>
  <si>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</si>
  <si>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</si>
  <si>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</si>
  <si>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</si>
  <si>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</si>
  <si>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</si>
  <si>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</si>
  <si>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</si>
  <si>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</si>
  <si>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</si>
  <si>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</si>
  <si>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</si>
  <si>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</si>
  <si>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</si>
  <si>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</si>
  <si>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</si>
  <si>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</si>
  <si>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</si>
  <si>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</si>
  <si>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</si>
  <si>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</si>
  <si>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</si>
  <si>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</si>
  <si>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</si>
  <si>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</si>
  <si>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</si>
  <si>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</si>
  <si>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</si>
  <si>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</si>
  <si>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</si>
  <si>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</si>
  <si>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</si>
  <si>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</si>
  <si>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</si>
  <si>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</si>
  <si>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</si>
  <si>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</si>
  <si>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</si>
  <si>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</si>
  <si>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</si>
  <si>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</si>
  <si>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</si>
  <si>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</si>
  <si>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</si>
  <si>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</si>
  <si>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</si>
  <si>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</si>
  <si>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</si>
  <si>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</si>
  <si>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</si>
  <si>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</si>
  <si>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</si>
  <si>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</si>
  <si>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</si>
  <si>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</si>
  <si>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</si>
  <si>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</si>
  <si>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</si>
  <si>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</si>
  <si>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</si>
  <si>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</si>
  <si>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</si>
  <si>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</si>
  <si>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</si>
  <si>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</si>
  <si>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</si>
  <si>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</si>
  <si>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</si>
  <si>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</si>
  <si>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</si>
  <si>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</si>
  <si>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</si>
  <si>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</si>
  <si>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</si>
  <si>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</si>
  <si>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</si>
  <si>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</si>
  <si>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</si>
  <si>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</si>
  <si>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</si>
  <si>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</si>
  <si>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</si>
  <si>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</si>
  <si>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</si>
  <si>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</si>
  <si>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</si>
  <si>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</si>
  <si>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</si>
  <si>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</si>
  <si>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</si>
  <si>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</si>
  <si>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</si>
  <si>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</si>
  <si>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</si>
  <si>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</si>
  <si>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</si>
  <si>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</si>
  <si>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</si>
  <si>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</si>
  <si>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</si>
  <si>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</si>
  <si>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</si>
  <si>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</si>
  <si>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</si>
  <si>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</si>
  <si>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</si>
  <si>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</si>
  <si>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</si>
  <si>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</si>
  <si>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</si>
  <si>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</si>
  <si>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</si>
  <si>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</si>
  <si>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</si>
  <si>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</si>
  <si>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</si>
  <si>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</si>
  <si>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</si>
  <si>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</si>
  <si>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</si>
  <si>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</si>
  <si>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</si>
  <si>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</si>
  <si>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</si>
  <si>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</si>
  <si>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</si>
  <si>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</si>
  <si>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</si>
  <si>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</si>
  <si>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</si>
  <si>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</si>
  <si>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</si>
  <si>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</si>
  <si>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</si>
  <si>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</si>
  <si>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</si>
  <si>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</si>
  <si>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</si>
  <si>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</si>
  <si>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</si>
  <si>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</si>
  <si>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</si>
  <si>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</si>
  <si>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</si>
  <si>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</si>
  <si>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</si>
  <si>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</si>
  <si>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</si>
  <si>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</si>
  <si>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</si>
  <si>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</si>
  <si>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</si>
  <si>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</si>
  <si>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</si>
  <si>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</si>
  <si>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</si>
  <si>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</si>
  <si>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</si>
  <si>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</si>
  <si>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</si>
  <si>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</si>
  <si>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</si>
  <si>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</si>
  <si>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</si>
  <si>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</si>
  <si>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</si>
  <si>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</si>
  <si>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</si>
  <si>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</si>
  <si>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</si>
  <si>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</si>
  <si>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</si>
  <si>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</si>
  <si>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</si>
  <si>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</si>
  <si>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</si>
  <si>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</si>
  <si>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</si>
  <si>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</si>
  <si>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</si>
  <si>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</si>
  <si>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</si>
  <si>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</si>
  <si>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</si>
  <si>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</si>
  <si>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</si>
  <si>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</si>
  <si>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</si>
  <si>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</si>
  <si>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</si>
  <si>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</si>
  <si>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</si>
  <si>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</si>
  <si>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</si>
  <si>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</si>
  <si>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</si>
  <si>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</si>
  <si>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</si>
  <si>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</si>
  <si>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</si>
  <si>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</si>
  <si>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</si>
  <si>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</si>
  <si>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</si>
  <si>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</si>
  <si>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</si>
  <si>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</si>
  <si>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</si>
  <si>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</si>
  <si>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</si>
  <si>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</si>
  <si>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</si>
  <si>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</si>
  <si>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</si>
  <si>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</si>
  <si>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</si>
  <si>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</si>
  <si>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</si>
  <si>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</si>
  <si>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</si>
  <si>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</si>
  <si>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</si>
  <si>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</si>
  <si>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</si>
  <si>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</si>
  <si>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</si>
  <si>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</si>
  <si>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</si>
  <si>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</si>
  <si>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</si>
  <si>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</si>
  <si>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</si>
  <si>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</si>
  <si>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</si>
  <si>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</si>
  <si>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</si>
  <si>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</si>
  <si>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</si>
  <si>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</si>
  <si>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</si>
  <si>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</si>
  <si>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</si>
  <si>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</si>
  <si>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</si>
  <si>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</si>
  <si>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</si>
  <si>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</si>
  <si>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</si>
  <si>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</si>
  <si>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</si>
  <si>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</si>
  <si>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</si>
  <si>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</si>
  <si>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</si>
  <si>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</si>
  <si>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</si>
  <si>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</si>
  <si>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</si>
  <si>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</si>
  <si>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</si>
  <si>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</si>
  <si>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</si>
  <si>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</si>
  <si>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</si>
  <si>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</si>
  <si>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</si>
  <si>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</si>
  <si>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</si>
  <si>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</si>
  <si>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</si>
  <si>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</si>
  <si>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</si>
  <si>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</si>
  <si>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</si>
  <si>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</si>
  <si>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</si>
  <si>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</si>
  <si>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</si>
  <si>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</si>
  <si>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</si>
  <si>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</si>
  <si>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</si>
  <si>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</si>
  <si>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</si>
  <si>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</si>
  <si>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</si>
  <si>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</si>
  <si>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</si>
  <si>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</si>
  <si>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</si>
  <si>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</si>
  <si>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</si>
  <si>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</si>
  <si>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</si>
  <si>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</si>
  <si>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</si>
  <si>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</si>
  <si>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</si>
  <si>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</si>
  <si>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</si>
  <si>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</si>
  <si>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</si>
  <si>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</si>
  <si>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</si>
  <si>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</si>
  <si>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</si>
  <si>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</si>
  <si>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</si>
  <si>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</si>
  <si>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</si>
  <si>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</si>
  <si>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</si>
  <si>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</si>
  <si>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</si>
  <si>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</si>
  <si>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</si>
  <si>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</si>
  <si>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</si>
  <si>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</si>
  <si>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</si>
  <si>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</si>
  <si>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</si>
  <si>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</si>
  <si>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</si>
  <si>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</si>
  <si>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</si>
  <si>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</si>
  <si>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</si>
  <si>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</si>
  <si>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</si>
  <si>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</si>
  <si>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</si>
  <si>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</si>
  <si>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</si>
  <si>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</si>
  <si>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</si>
  <si>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</si>
  <si>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</si>
  <si>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</si>
  <si>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</si>
  <si>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</si>
  <si>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</si>
  <si>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</si>
  <si>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</si>
  <si>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</si>
  <si>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</si>
  <si>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</si>
  <si>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</si>
  <si>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</si>
  <si>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</si>
  <si>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</si>
  <si>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</si>
  <si>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</si>
  <si>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</si>
  <si>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</si>
  <si>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</si>
  <si>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</si>
  <si>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</si>
  <si>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</si>
  <si>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</si>
  <si>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</si>
  <si>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</si>
  <si>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</si>
  <si>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</si>
  <si>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</si>
  <si>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</si>
  <si>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</si>
  <si>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</si>
  <si>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</si>
  <si>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</si>
  <si>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</si>
  <si>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</si>
  <si>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</si>
  <si>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</si>
  <si>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</si>
  <si>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</si>
  <si>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</si>
  <si>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</si>
  <si>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</si>
  <si>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</si>
  <si>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</si>
  <si>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</si>
  <si>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</si>
  <si>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</si>
  <si>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</si>
  <si>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</si>
  <si>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</si>
  <si>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</si>
  <si>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</si>
  <si>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</si>
  <si>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</si>
  <si>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</si>
  <si>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</si>
  <si>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</si>
  <si>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</si>
  <si>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</si>
  <si>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</si>
  <si>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</si>
  <si>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</si>
  <si>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</si>
  <si>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</si>
  <si>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</si>
  <si>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</si>
  <si>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</si>
  <si>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</si>
  <si>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</si>
  <si>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</si>
  <si>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</si>
  <si>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</si>
  <si>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</si>
  <si>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</si>
  <si>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</si>
  <si>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</si>
  <si>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</si>
  <si>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</si>
  <si>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</si>
  <si>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</si>
  <si>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</si>
  <si>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</si>
  <si>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</si>
  <si>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</si>
  <si>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</si>
  <si>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</si>
  <si>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</si>
  <si>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</si>
  <si>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</si>
  <si>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</si>
  <si>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</si>
  <si>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</si>
  <si>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</si>
  <si>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</si>
  <si>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</si>
  <si>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</si>
  <si>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</si>
  <si>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</si>
  <si>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</si>
  <si>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</si>
  <si>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</si>
  <si>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</si>
  <si>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</si>
  <si>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</si>
  <si>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</si>
  <si>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</si>
  <si>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</si>
  <si>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</si>
  <si>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</si>
  <si>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</si>
  <si>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</si>
  <si>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</si>
  <si>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</si>
  <si>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</si>
  <si>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</si>
  <si>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</si>
  <si>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</si>
  <si>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</si>
  <si>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</si>
  <si>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</si>
  <si>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</si>
  <si>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</si>
  <si>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</si>
  <si>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</si>
  <si>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</si>
  <si>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</si>
  <si>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</si>
  <si>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</si>
  <si>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</si>
  <si>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</si>
  <si>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</si>
  <si>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</si>
  <si>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</si>
  <si>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</si>
  <si>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</si>
  <si>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</si>
  <si>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</si>
  <si>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</si>
  <si>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</si>
  <si>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</si>
  <si>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</si>
  <si>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</si>
  <si>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</si>
  <si>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</si>
  <si>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</si>
  <si>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</si>
  <si>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</si>
  <si>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</si>
  <si>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</si>
  <si>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</si>
  <si>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</si>
  <si>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</si>
  <si>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</si>
  <si>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</si>
  <si>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</si>
  <si>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</si>
  <si>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</si>
  <si>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</si>
  <si>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</si>
  <si>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</si>
  <si>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</si>
  <si>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</si>
  <si>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</si>
  <si>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</si>
  <si>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</si>
  <si>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</si>
  <si>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</si>
  <si>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</si>
  <si>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</si>
  <si>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</si>
  <si>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</si>
  <si>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</si>
  <si>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</si>
  <si>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</si>
  <si>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</si>
  <si>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</si>
  <si>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</si>
  <si>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</si>
  <si>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</si>
  <si>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</si>
  <si>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</si>
  <si>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</si>
  <si>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</si>
  <si>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</si>
  <si>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</si>
  <si>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</si>
  <si>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</si>
  <si>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</si>
  <si>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</si>
  <si>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</si>
  <si>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</si>
  <si>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</si>
  <si>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</si>
  <si>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</si>
  <si>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</si>
  <si>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</si>
  <si>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</si>
  <si>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</si>
  <si>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</si>
  <si>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</si>
  <si>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</si>
  <si>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</si>
  <si>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</si>
  <si>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</si>
  <si>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</si>
  <si>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</si>
  <si>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</si>
  <si>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</si>
  <si>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</si>
  <si>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</si>
  <si>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</si>
  <si>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</si>
  <si>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</si>
  <si>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</si>
  <si>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</si>
  <si>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</si>
  <si>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</si>
  <si>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</si>
  <si>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</si>
  <si>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</si>
  <si>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</si>
  <si>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</si>
  <si>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</si>
  <si>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</si>
  <si>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</si>
  <si>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</si>
  <si>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</si>
  <si>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</si>
  <si>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</si>
  <si>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</si>
  <si>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</si>
  <si>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</si>
  <si>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</si>
  <si>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</si>
  <si>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</si>
  <si>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</si>
  <si>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</si>
  <si>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</si>
  <si>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</si>
  <si>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</si>
  <si>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</si>
  <si>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</si>
  <si>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</si>
  <si>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</si>
  <si>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</si>
  <si>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</si>
  <si>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</si>
  <si>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</si>
  <si>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</si>
  <si>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</si>
  <si>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</si>
  <si>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</si>
  <si>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</si>
  <si>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</si>
  <si>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</si>
  <si>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</si>
  <si>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</si>
  <si>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</si>
  <si>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</si>
  <si>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</si>
  <si>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</si>
  <si>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</si>
  <si>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</si>
  <si>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</si>
  <si>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</si>
  <si>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</si>
  <si>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</si>
  <si>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</si>
  <si>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</si>
  <si>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</si>
  <si>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</si>
  <si>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</si>
  <si>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</si>
  <si>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</si>
  <si>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</si>
  <si>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</si>
  <si>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</si>
  <si>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</si>
  <si>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</si>
  <si>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</si>
  <si>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</si>
  <si>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</si>
  <si>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</si>
  <si>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</si>
  <si>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</si>
  <si>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</si>
  <si>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</si>
  <si>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</si>
  <si>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</si>
  <si>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</si>
  <si>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</si>
  <si>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</si>
  <si>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</si>
  <si>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</si>
  <si>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</si>
  <si>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</si>
  <si>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</si>
  <si>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</si>
  <si>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</si>
  <si>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</si>
  <si>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</si>
  <si>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</si>
  <si>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</si>
  <si>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</si>
  <si>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</si>
  <si>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</si>
  <si>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</si>
  <si>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</si>
  <si>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</si>
  <si>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</si>
  <si>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</si>
  <si>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</si>
  <si>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</si>
  <si>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</si>
  <si>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</si>
  <si>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</si>
  <si>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</si>
  <si>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</si>
  <si>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</si>
  <si>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</si>
  <si>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</si>
  <si>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</si>
  <si>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</si>
  <si>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</si>
  <si>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</si>
  <si>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</si>
  <si>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</si>
  <si>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</si>
  <si>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</si>
  <si>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</si>
  <si>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</si>
  <si>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</si>
  <si>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</si>
  <si>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</si>
  <si>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</si>
  <si>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</si>
  <si>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</si>
  <si>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</si>
  <si>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</si>
  <si>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</si>
  <si>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</si>
  <si>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</si>
  <si>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</si>
  <si>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</si>
  <si>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</si>
  <si>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</si>
  <si>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</si>
  <si>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</si>
  <si>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</si>
  <si>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</si>
  <si>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</si>
  <si>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</si>
  <si>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</si>
  <si>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</si>
  <si>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</si>
  <si>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</si>
  <si>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</si>
  <si>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</si>
  <si>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</si>
  <si>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</si>
  <si>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</si>
  <si>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</si>
  <si>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</si>
  <si>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</si>
  <si>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</si>
  <si>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</si>
  <si>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</si>
  <si>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</si>
  <si>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</si>
  <si>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</si>
  <si>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</si>
  <si>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</si>
  <si>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</si>
  <si>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</si>
  <si>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</si>
  <si>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</si>
  <si>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</si>
  <si>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</si>
  <si>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</si>
  <si>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</si>
  <si>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</si>
  <si>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</si>
  <si>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</si>
  <si>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</si>
  <si>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</si>
  <si>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</si>
  <si>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</si>
  <si>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</si>
  <si>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</si>
  <si>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</si>
  <si>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</si>
  <si>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</si>
  <si>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</si>
  <si>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</si>
  <si>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</si>
  <si>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</si>
  <si>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</si>
  <si>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</si>
  <si>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</si>
  <si>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</si>
  <si>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</si>
  <si>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</si>
  <si>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</si>
  <si>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</si>
  <si>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</si>
  <si>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</si>
  <si>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</si>
  <si>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</si>
  <si>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</si>
  <si>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</si>
  <si>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</si>
  <si>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</si>
  <si>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</si>
  <si>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</si>
  <si>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</si>
  <si>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</si>
  <si>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</si>
  <si>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</si>
  <si>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</si>
  <si>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</si>
  <si>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</si>
  <si>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</si>
  <si>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</si>
  <si>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</si>
  <si>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</si>
  <si>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</si>
  <si>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</si>
  <si>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</si>
  <si>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</si>
  <si>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</si>
  <si>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</si>
  <si>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</si>
  <si>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</si>
  <si>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</si>
  <si>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</si>
  <si>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</si>
  <si>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</si>
  <si>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</si>
  <si>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</si>
  <si>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</si>
  <si>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</si>
  <si>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</si>
  <si>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</si>
  <si>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</si>
  <si>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</si>
  <si>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</si>
  <si>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</si>
  <si>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</si>
  <si>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</si>
  <si>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</si>
  <si>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</si>
  <si>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</si>
  <si>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</si>
  <si>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</si>
  <si>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</si>
  <si>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</si>
  <si>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</si>
  <si>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</si>
  <si>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</si>
  <si>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</si>
  <si>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</si>
  <si>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</si>
  <si>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</si>
  <si>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</si>
  <si>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</si>
  <si>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</si>
  <si>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</si>
  <si>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</si>
  <si>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</si>
  <si>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</si>
  <si>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</si>
  <si>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</si>
  <si>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</si>
  <si>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</si>
  <si>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</si>
  <si>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</si>
  <si>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</si>
  <si>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</si>
  <si>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</si>
  <si>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</si>
  <si>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</si>
  <si>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</si>
  <si>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</si>
  <si>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</si>
  <si>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</si>
  <si>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</si>
  <si>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</si>
  <si>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</si>
  <si>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</si>
  <si>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</si>
  <si>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</si>
  <si>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</si>
  <si>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</si>
  <si>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</si>
  <si>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</si>
  <si>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</si>
  <si>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</si>
  <si>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</si>
  <si>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</si>
  <si>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</si>
  <si>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</si>
  <si>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</si>
  <si>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</si>
  <si>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</si>
  <si>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</si>
  <si>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</si>
  <si>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</si>
  <si>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</si>
  <si>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</si>
  <si>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</si>
  <si>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</si>
  <si>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</si>
  <si>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</si>
  <si>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</si>
  <si>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</si>
  <si>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</si>
  <si>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</si>
  <si>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</si>
  <si>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</si>
  <si>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</si>
  <si>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</si>
  <si>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</si>
  <si>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</si>
  <si>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</si>
  <si>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</si>
  <si>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</si>
  <si>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</si>
  <si>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</si>
  <si>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</si>
  <si>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</si>
  <si>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</si>
  <si>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</si>
  <si>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</si>
  <si>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</si>
  <si>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</si>
  <si>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</si>
  <si>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</si>
  <si>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</si>
  <si>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</si>
  <si>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</si>
  <si>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</si>
  <si>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</si>
  <si>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</si>
  <si>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</si>
  <si>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</si>
  <si>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</si>
  <si>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</si>
  <si>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</si>
  <si>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</si>
  <si>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</si>
  <si>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</si>
  <si>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</si>
  <si>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</si>
  <si>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</si>
  <si>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</si>
  <si>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</si>
  <si>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</si>
  <si>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</si>
  <si>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</si>
  <si>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</si>
  <si>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</si>
  <si>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</si>
  <si>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</si>
  <si>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</si>
  <si>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</si>
  <si>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</si>
  <si>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</si>
  <si>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</si>
  <si>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</si>
  <si>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</si>
  <si>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</si>
  <si>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</si>
  <si>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</si>
  <si>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</si>
  <si>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</si>
  <si>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</si>
  <si>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</si>
  <si>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</si>
  <si>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</si>
  <si>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</si>
  <si>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</si>
  <si>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</si>
  <si>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</si>
  <si>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</si>
  <si>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</si>
  <si>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</si>
  <si>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</si>
  <si>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</si>
  <si>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</si>
  <si>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</si>
  <si>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</si>
  <si>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</si>
  <si>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</si>
  <si>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</si>
  <si>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</si>
  <si>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</si>
  <si>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</si>
  <si>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</si>
  <si>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</si>
  <si>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</si>
  <si>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</si>
  <si>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</si>
  <si>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</si>
  <si>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</si>
  <si>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</si>
  <si>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</si>
  <si>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</si>
  <si>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</si>
  <si>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</si>
  <si>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</si>
  <si>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</si>
  <si>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</si>
  <si>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</si>
  <si>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</si>
  <si>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</si>
  <si>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</si>
  <si>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</si>
  <si>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</si>
  <si>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</si>
  <si>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</si>
  <si>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</si>
  <si>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</si>
  <si>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</si>
  <si>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</si>
  <si>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</si>
  <si>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</si>
  <si>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</si>
  <si>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</si>
  <si>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</si>
  <si>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</si>
  <si>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</si>
  <si>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</si>
  <si>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</si>
  <si>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</si>
  <si>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</si>
  <si>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</si>
  <si>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</si>
  <si>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</si>
  <si>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</si>
  <si>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</si>
  <si>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</si>
  <si>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</si>
  <si>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</si>
  <si>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</si>
  <si>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</si>
  <si>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</si>
  <si>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</si>
  <si>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</si>
  <si>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</si>
  <si>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</si>
  <si>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</si>
  <si>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</si>
  <si>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</si>
  <si>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</si>
  <si>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</si>
  <si>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</si>
  <si>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</si>
  <si>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</si>
  <si>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</si>
  <si>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</si>
  <si>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</si>
  <si>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</si>
  <si>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</si>
  <si>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</si>
  <si>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</si>
  <si>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</si>
  <si>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</si>
  <si>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</si>
  <si>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</si>
  <si>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</si>
  <si>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</si>
  <si>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</si>
  <si>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</si>
  <si>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</si>
  <si>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</si>
  <si>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</si>
  <si>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</si>
  <si>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</si>
  <si>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</si>
  <si>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</si>
  <si>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</si>
  <si>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</si>
  <si>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</si>
  <si>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</si>
  <si>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</si>
  <si>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</si>
  <si>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</si>
  <si>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</si>
  <si>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</si>
  <si>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</si>
  <si>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</si>
  <si>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</si>
  <si>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</si>
  <si>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</si>
  <si>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</si>
  <si>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</si>
  <si>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</si>
  <si>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</si>
  <si>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</si>
  <si>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</si>
  <si>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</si>
  <si>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</si>
  <si>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</si>
  <si>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</si>
  <si>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</si>
  <si>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</si>
  <si>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</si>
  <si>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</si>
  <si>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</si>
  <si>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</si>
  <si>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</si>
  <si>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</si>
  <si>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</si>
  <si>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</si>
  <si>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</si>
  <si>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</si>
  <si>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</si>
  <si>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</si>
  <si>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</si>
  <si>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</si>
  <si>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</si>
  <si>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</si>
  <si>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</si>
  <si>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</si>
  <si>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</si>
  <si>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</si>
  <si>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</si>
  <si>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</si>
  <si>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</si>
  <si>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</si>
  <si>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</si>
  <si>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</si>
  <si>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</si>
  <si>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</si>
  <si>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</si>
  <si>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</si>
  <si>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</si>
  <si>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</si>
  <si>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</si>
  <si>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</si>
  <si>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</si>
  <si>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</si>
  <si>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</si>
  <si>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</si>
  <si>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</si>
  <si>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</si>
  <si>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</si>
  <si>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</si>
  <si>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</si>
  <si>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</si>
  <si>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</si>
  <si>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</si>
  <si>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</si>
  <si>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</si>
  <si>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</si>
  <si>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</si>
  <si>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</si>
  <si>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</si>
  <si>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</si>
  <si>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</si>
  <si>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</si>
  <si>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</si>
  <si>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</si>
  <si>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</si>
  <si>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</si>
  <si>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</si>
  <si>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</si>
  <si>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</si>
  <si>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</si>
  <si>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</si>
  <si>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</si>
  <si>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</si>
  <si>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</si>
  <si>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</si>
  <si>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</si>
  <si>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</si>
  <si>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</si>
  <si>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</si>
  <si>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</si>
  <si>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</si>
  <si>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</si>
  <si>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</si>
  <si>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</si>
  <si>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</si>
  <si>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</si>
  <si>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</si>
  <si>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</si>
  <si>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</si>
  <si>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</si>
  <si>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</si>
  <si>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</si>
  <si>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</si>
  <si>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</si>
  <si>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</si>
  <si>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</si>
  <si>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</si>
  <si>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</si>
  <si>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</si>
  <si>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</si>
  <si>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</si>
  <si>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</si>
  <si>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</si>
  <si>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</si>
  <si>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</si>
  <si>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</si>
  <si>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</si>
  <si>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</si>
  <si>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</si>
  <si>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</si>
  <si>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</si>
  <si>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</si>
  <si>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</si>
  <si>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</si>
  <si>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</si>
  <si>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</si>
  <si>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</si>
  <si>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</si>
  <si>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</si>
  <si>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</si>
  <si>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</si>
  <si>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</si>
  <si>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</si>
  <si>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</si>
  <si>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</si>
  <si>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</si>
  <si>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</si>
  <si>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</si>
  <si>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</si>
  <si>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</si>
  <si>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</si>
  <si>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</si>
  <si>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</si>
  <si>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</si>
  <si>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</si>
  <si>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</si>
  <si>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</si>
  <si>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</si>
  <si>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</si>
  <si>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</si>
  <si>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</si>
  <si>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</si>
  <si>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</si>
  <si>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</si>
  <si>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</si>
  <si>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</si>
  <si>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</si>
  <si>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</si>
  <si>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</si>
  <si>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</si>
  <si>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</si>
  <si>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</si>
  <si>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</si>
  <si>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</si>
  <si>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</si>
  <si>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</si>
  <si>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</si>
  <si>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</si>
  <si>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</si>
  <si>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</si>
  <si>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</si>
  <si>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</si>
  <si>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</si>
  <si>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</si>
  <si>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</si>
  <si>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</si>
  <si>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</si>
  <si>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</si>
  <si>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</si>
  <si>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</si>
  <si>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</si>
  <si>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</si>
  <si>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</si>
  <si>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</si>
  <si>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</si>
  <si>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</si>
  <si>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</si>
  <si>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</si>
  <si>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</si>
  <si>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</si>
  <si>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</si>
  <si>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</si>
  <si>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</si>
  <si>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</si>
  <si>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</si>
  <si>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</si>
  <si>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</si>
  <si>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</si>
  <si>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</si>
  <si>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</si>
  <si>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</si>
  <si>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</si>
  <si>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</si>
  <si>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</si>
  <si>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</si>
  <si>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</si>
  <si>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</si>
  <si>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</si>
  <si>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</si>
  <si>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</si>
  <si>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</si>
  <si>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</si>
  <si>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</si>
  <si>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</si>
  <si>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</si>
  <si>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</si>
  <si>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</si>
  <si>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</si>
  <si>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</si>
  <si>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</si>
  <si>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</si>
  <si>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</si>
  <si>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</si>
  <si>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</si>
  <si>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</si>
  <si>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</si>
  <si>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</si>
  <si>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</si>
  <si>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</si>
  <si>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</si>
  <si>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</si>
  <si>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</si>
  <si>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</si>
  <si>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</si>
  <si>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</si>
  <si>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</si>
  <si>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</si>
  <si>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</si>
  <si>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</si>
  <si>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</si>
  <si>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</si>
  <si>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</si>
  <si>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</si>
  <si>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</si>
  <si>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</si>
  <si>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</si>
  <si>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</si>
  <si>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</si>
  <si>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</si>
  <si>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</si>
  <si>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</si>
  <si>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</si>
  <si>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</si>
  <si>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</si>
  <si>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</si>
  <si>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</si>
  <si>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</si>
  <si>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</si>
  <si>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</si>
  <si>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</si>
  <si>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</si>
  <si>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</si>
  <si>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</si>
  <si>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</si>
  <si>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</si>
  <si>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</si>
  <si>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</si>
  <si>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</si>
  <si>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</si>
  <si>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</si>
  <si>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</si>
  <si>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</si>
  <si>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</si>
  <si>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</si>
  <si>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</si>
  <si>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</si>
  <si>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</si>
  <si>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</si>
  <si>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</si>
  <si>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</si>
  <si>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</si>
  <si>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</si>
  <si>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</si>
  <si>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</si>
  <si>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</si>
  <si>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</si>
  <si>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</si>
  <si>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</si>
  <si>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</si>
  <si>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</si>
  <si>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</si>
  <si>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</si>
  <si>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</si>
  <si>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</si>
  <si>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</si>
  <si>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</si>
  <si>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</si>
  <si>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</si>
  <si>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</si>
  <si>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</si>
  <si>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</si>
  <si>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</si>
  <si>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</si>
  <si>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</si>
  <si>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</si>
  <si>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</si>
  <si>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</si>
  <si>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</si>
  <si>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</si>
  <si>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</si>
  <si>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</si>
  <si>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</si>
  <si>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</si>
  <si>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</si>
  <si>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</si>
  <si>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</si>
  <si>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</si>
  <si>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</si>
  <si>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</si>
  <si>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</si>
  <si>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</si>
  <si>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</si>
  <si>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</si>
  <si>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</si>
  <si>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</si>
  <si>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</si>
  <si>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</si>
  <si>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</si>
  <si>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</si>
  <si>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</si>
  <si>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</si>
  <si>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</si>
  <si>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</si>
  <si>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</si>
  <si>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</si>
  <si>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</si>
  <si>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</si>
  <si>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</si>
  <si>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</si>
  <si>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</si>
  <si>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</si>
  <si>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</si>
  <si>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</si>
  <si>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</si>
  <si>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</si>
  <si>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</si>
  <si>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</si>
  <si>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</si>
  <si>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</si>
  <si>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</si>
  <si>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</si>
  <si>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</si>
  <si>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</si>
  <si>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</si>
  <si>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</si>
  <si>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</si>
  <si>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</si>
  <si>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</si>
  <si>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</si>
  <si>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</si>
  <si>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</si>
  <si>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</si>
  <si>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</si>
  <si>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</si>
  <si>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</si>
  <si>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</si>
  <si>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</si>
  <si>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</si>
  <si>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</si>
  <si>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</si>
  <si>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</si>
  <si>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</si>
  <si>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</si>
  <si>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</si>
  <si>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</si>
  <si>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</si>
  <si>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</si>
  <si>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</si>
  <si>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</si>
  <si>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</si>
  <si>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</si>
  <si>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</si>
  <si>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</si>
  <si>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</si>
  <si>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</si>
  <si>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</si>
  <si>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</si>
  <si>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</si>
  <si>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</si>
  <si>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</si>
  <si>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</si>
  <si>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</si>
  <si>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</si>
  <si>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</si>
  <si>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</si>
  <si>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</si>
  <si>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</si>
  <si>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</si>
  <si>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</si>
  <si>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</si>
  <si>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</si>
  <si>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</si>
  <si>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</si>
  <si>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</si>
  <si>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</si>
  <si>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</si>
  <si>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</si>
  <si>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</si>
  <si>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</si>
  <si>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</si>
  <si>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</si>
  <si>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</si>
  <si>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</si>
  <si>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</si>
  <si>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</si>
  <si>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</si>
  <si>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</si>
  <si>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</si>
  <si>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</si>
  <si>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</si>
  <si>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</si>
  <si>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</si>
  <si>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</si>
  <si>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</si>
  <si>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</si>
  <si>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</si>
  <si>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</si>
  <si>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</si>
  <si>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</si>
  <si>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</si>
  <si>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</si>
  <si>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</si>
  <si>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</si>
  <si>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</si>
  <si>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</si>
  <si>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</si>
  <si>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</si>
  <si>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</si>
  <si>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</si>
  <si>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</si>
  <si>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</si>
  <si>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</si>
  <si>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</si>
  <si>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</si>
  <si>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</si>
  <si>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</si>
  <si>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</si>
  <si>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</si>
  <si>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</si>
  <si>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</si>
  <si>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</si>
  <si>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</si>
  <si>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</si>
  <si>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</si>
  <si>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</si>
  <si>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</si>
  <si>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</si>
  <si>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</si>
  <si>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</si>
  <si>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</si>
  <si>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</si>
  <si>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</si>
  <si>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</si>
  <si>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</si>
  <si>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</si>
  <si>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</si>
  <si>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</si>
  <si>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</si>
  <si>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</si>
  <si>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</si>
  <si>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</si>
  <si>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</si>
  <si>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</si>
  <si>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</si>
  <si>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</si>
  <si>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</si>
  <si>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</si>
  <si>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</si>
  <si>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</si>
  <si>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</si>
  <si>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</si>
  <si>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</si>
  <si>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</si>
  <si>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</si>
  <si>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</si>
  <si>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</si>
  <si>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</si>
  <si>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</si>
  <si>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</si>
  <si>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</si>
  <si>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</si>
  <si>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</si>
  <si>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</si>
  <si>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</si>
  <si>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</si>
  <si>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</si>
  <si>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</si>
  <si>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</si>
  <si>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</si>
  <si>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</si>
  <si>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</si>
  <si>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</si>
  <si>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</si>
  <si>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</si>
  <si>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</si>
  <si>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</si>
  <si>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</si>
  <si>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</si>
  <si>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</si>
  <si>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</si>
  <si>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</si>
  <si>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</si>
  <si>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</si>
  <si>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</si>
  <si>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</si>
  <si>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</si>
  <si>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</si>
  <si>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</si>
  <si>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</si>
  <si>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</si>
  <si>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</si>
  <si>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</si>
  <si>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</si>
  <si>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</si>
  <si>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</si>
  <si>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</si>
  <si>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</si>
  <si>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</si>
  <si>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</si>
  <si>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</si>
  <si>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</si>
  <si>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</si>
  <si>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</si>
  <si>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</si>
  <si>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</si>
  <si>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</si>
  <si>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</si>
  <si>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</si>
  <si>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</si>
  <si>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</si>
  <si>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</si>
  <si>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</si>
  <si>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</si>
  <si>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</si>
  <si>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</si>
  <si>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</si>
  <si>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</si>
  <si>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</si>
  <si>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</si>
  <si>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</si>
  <si>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</si>
  <si>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</si>
  <si>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</si>
  <si>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</si>
  <si>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</si>
  <si>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</si>
  <si>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</si>
  <si>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</si>
  <si>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</si>
  <si>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</si>
  <si>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</si>
  <si>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</si>
  <si>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</si>
  <si>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</si>
  <si>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</si>
  <si>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</si>
  <si>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</si>
  <si>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</si>
  <si>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</si>
  <si>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</si>
  <si>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</si>
  <si>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</si>
  <si>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</si>
  <si>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</si>
  <si>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</si>
  <si>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</si>
  <si>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</si>
  <si>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</si>
  <si>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</si>
  <si>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</si>
  <si>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</si>
  <si>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</si>
  <si>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</si>
  <si>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</si>
  <si>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</si>
  <si>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</si>
  <si>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</si>
  <si>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</si>
  <si>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</si>
  <si>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</si>
  <si>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</si>
  <si>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</si>
  <si>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</si>
  <si>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</si>
  <si>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</si>
  <si>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</si>
  <si>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</si>
  <si>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</si>
  <si>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</si>
  <si>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</si>
  <si>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</si>
  <si>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</si>
  <si>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</si>
  <si>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</si>
  <si>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</si>
  <si>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</si>
  <si>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</si>
  <si>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</si>
  <si>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</si>
  <si>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</si>
  <si>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</si>
  <si>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</si>
  <si>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</si>
  <si>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</si>
  <si>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</si>
  <si>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</si>
  <si>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</si>
  <si>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</si>
  <si>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</si>
  <si>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</si>
  <si>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</si>
  <si>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</si>
  <si>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</si>
  <si>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</si>
  <si>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</si>
  <si>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</si>
  <si>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</si>
  <si>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</si>
  <si>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</si>
  <si>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</si>
  <si>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</si>
  <si>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</si>
  <si>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</si>
  <si>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</si>
  <si>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</si>
  <si>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</si>
  <si>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</si>
  <si>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</si>
  <si>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</si>
  <si>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</si>
  <si>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</si>
  <si>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</si>
  <si>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</si>
  <si>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</si>
  <si>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</si>
  <si>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</si>
  <si>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</si>
  <si>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</si>
  <si>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</si>
  <si>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</si>
  <si>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</si>
  <si>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</si>
  <si>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</si>
  <si>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</si>
  <si>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</si>
  <si>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</si>
  <si>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</si>
  <si>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</si>
  <si>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</si>
  <si>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</si>
  <si>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</si>
  <si>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</si>
  <si>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</si>
  <si>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</si>
  <si>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</si>
  <si>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</si>
  <si>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</si>
  <si>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</si>
  <si>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</si>
  <si>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</si>
  <si>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</si>
  <si>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</si>
  <si>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</si>
  <si>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</si>
  <si>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</si>
  <si>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</si>
  <si>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</si>
  <si>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</si>
  <si>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</si>
  <si>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</si>
  <si>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</si>
  <si>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</si>
  <si>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</si>
  <si>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</si>
  <si>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</si>
  <si>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</si>
  <si>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</si>
  <si>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</si>
  <si>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</si>
  <si>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</si>
  <si>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</si>
  <si>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</si>
  <si>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</si>
  <si>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</si>
  <si>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</si>
  <si>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</si>
  <si>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</si>
  <si>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</si>
  <si>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</si>
  <si>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</si>
  <si>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</si>
  <si>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</si>
  <si>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</si>
  <si>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</si>
  <si>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</si>
  <si>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</si>
  <si>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</si>
  <si>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</si>
  <si>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</si>
  <si>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</si>
  <si>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</si>
  <si>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</si>
  <si>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</si>
  <si>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</si>
  <si>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</si>
  <si>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</si>
  <si>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</si>
  <si>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</si>
  <si>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</si>
  <si>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</si>
  <si>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</si>
  <si>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</si>
  <si>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</si>
  <si>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</si>
  <si>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</si>
  <si>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</si>
  <si>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</si>
  <si>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</si>
  <si>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</si>
  <si>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</si>
  <si>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</si>
  <si>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</si>
  <si>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</si>
  <si>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</si>
  <si>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</si>
  <si>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</si>
  <si>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</si>
  <si>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</si>
  <si>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</si>
  <si>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</si>
  <si>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</si>
  <si>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</si>
  <si>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</si>
  <si>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</si>
  <si>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</si>
  <si>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</si>
  <si>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</si>
  <si>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</si>
  <si>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</si>
  <si>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</si>
  <si>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</si>
  <si>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</si>
  <si>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</si>
  <si>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</si>
  <si>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</si>
  <si>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</si>
  <si>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</si>
  <si>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</si>
  <si>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</si>
  <si>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</si>
  <si>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</si>
  <si>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</si>
  <si>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</si>
  <si>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</si>
  <si>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</si>
  <si>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</si>
  <si>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</si>
  <si>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</si>
  <si>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</si>
  <si>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</si>
  <si>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</si>
  <si>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</si>
  <si>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</si>
  <si>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</si>
  <si>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</si>
  <si>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</si>
  <si>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</si>
  <si>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</si>
  <si>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</si>
  <si>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</si>
  <si>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</si>
  <si>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</si>
  <si>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</si>
  <si>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</si>
  <si>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</si>
  <si>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</si>
  <si>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</si>
  <si>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</si>
  <si>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</si>
  <si>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</si>
  <si>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</si>
  <si>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</si>
  <si>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</si>
  <si>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</si>
  <si>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</si>
  <si>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</si>
  <si>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</si>
  <si>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</si>
  <si>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</si>
  <si>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</si>
  <si>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</si>
  <si>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</si>
  <si>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</si>
  <si>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</si>
  <si>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</si>
  <si>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</si>
  <si>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</si>
  <si>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</si>
  <si>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</si>
  <si>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</si>
  <si>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</si>
  <si>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</si>
  <si>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</si>
  <si>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</si>
  <si>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</si>
  <si>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</si>
  <si>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</si>
  <si>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</si>
  <si>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</si>
  <si>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</si>
  <si>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</si>
  <si>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</si>
  <si>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</si>
  <si>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</si>
  <si>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</si>
  <si>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</si>
  <si>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</si>
  <si>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</si>
  <si>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</si>
  <si>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</si>
  <si>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</si>
  <si>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</si>
  <si>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</si>
  <si>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</si>
  <si>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</si>
  <si>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</si>
  <si>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</si>
  <si>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</si>
  <si>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</si>
  <si>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</si>
  <si>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</si>
  <si>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</si>
  <si>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</si>
  <si>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</si>
  <si>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</si>
  <si>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</si>
  <si>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</si>
  <si>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</si>
  <si>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</si>
  <si>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</si>
  <si>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</si>
  <si>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</si>
  <si>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</si>
  <si>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</si>
  <si>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</si>
  <si>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</si>
  <si>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</si>
  <si>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</si>
  <si>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</si>
  <si>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</si>
  <si>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</si>
  <si>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</si>
  <si>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</si>
  <si>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</si>
  <si>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</si>
  <si>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</si>
  <si>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</si>
  <si>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</si>
  <si>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</si>
  <si>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</si>
  <si>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</si>
  <si>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</si>
  <si>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</si>
  <si>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</si>
  <si>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</si>
  <si>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</si>
  <si>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</si>
  <si>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</si>
  <si>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</si>
  <si>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</si>
  <si>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</si>
  <si>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</si>
  <si>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</si>
  <si>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</si>
  <si>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</si>
  <si>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</si>
  <si>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</si>
  <si>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</si>
  <si>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</si>
  <si>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</si>
  <si>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</si>
  <si>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</si>
  <si>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</si>
  <si>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</si>
  <si>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</si>
  <si>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</si>
  <si>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</si>
  <si>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</si>
  <si>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</si>
  <si>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</si>
  <si>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</si>
  <si>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</si>
  <si>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</si>
  <si>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</si>
  <si>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</si>
  <si>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</si>
  <si>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</si>
  <si>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</si>
  <si>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</si>
  <si>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</si>
  <si>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</si>
  <si>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</si>
  <si>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</si>
  <si>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</si>
  <si>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</si>
  <si>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</si>
  <si>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</si>
  <si>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</si>
  <si>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</si>
  <si>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</si>
  <si>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</si>
  <si>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</si>
  <si>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</si>
  <si>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</si>
  <si>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</si>
  <si>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</si>
  <si>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</si>
  <si>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</si>
  <si>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</si>
  <si>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</si>
  <si>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</si>
  <si>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</si>
  <si>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</si>
  <si>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</si>
  <si>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</si>
  <si>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</si>
  <si>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</si>
  <si>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</si>
  <si>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</si>
  <si>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</si>
  <si>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</si>
  <si>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</si>
  <si>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</si>
  <si>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</si>
  <si>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</si>
  <si>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</si>
  <si>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</si>
  <si>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</si>
  <si>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</si>
  <si>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</si>
  <si>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</si>
  <si>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</si>
  <si>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</si>
  <si>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</si>
  <si>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</si>
  <si>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</si>
  <si>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</si>
  <si>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</si>
  <si>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</si>
  <si>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</si>
  <si>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</si>
  <si>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</si>
  <si>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</si>
  <si>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</si>
  <si>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</si>
  <si>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</si>
  <si>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</si>
  <si>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</si>
  <si>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</si>
  <si>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</si>
  <si>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</si>
  <si>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</si>
  <si>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</si>
  <si>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</si>
  <si>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</si>
  <si>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</si>
  <si>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</si>
  <si>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</si>
  <si>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</si>
  <si>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</si>
  <si>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</si>
  <si>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</si>
  <si>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</si>
  <si>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</si>
  <si>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</si>
  <si>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</si>
  <si>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</si>
  <si>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</si>
  <si>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</si>
  <si>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</si>
  <si>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</si>
  <si>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</si>
  <si>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</si>
  <si>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</si>
  <si>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</si>
  <si>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</si>
  <si>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</si>
  <si>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</si>
  <si>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</si>
  <si>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</si>
  <si>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</si>
  <si>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</si>
  <si>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</si>
  <si>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</si>
  <si>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</si>
  <si>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</si>
  <si>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</si>
  <si>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</si>
  <si>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</si>
  <si>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</si>
  <si>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</si>
  <si>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</si>
  <si>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</si>
  <si>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</si>
  <si>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</si>
  <si>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</si>
  <si>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</si>
  <si>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</si>
  <si>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</si>
  <si>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</si>
  <si>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</si>
  <si>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</si>
  <si>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</si>
  <si>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</si>
  <si>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</si>
  <si>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</si>
  <si>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</si>
  <si>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</si>
  <si>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</si>
  <si>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</si>
  <si>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</si>
  <si>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</si>
  <si>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</si>
  <si>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</si>
  <si>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</si>
  <si>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</si>
  <si>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</si>
  <si>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</si>
  <si>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</si>
  <si>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</si>
  <si>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</si>
  <si>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</si>
  <si>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</si>
  <si>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</si>
  <si>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</si>
  <si>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</si>
  <si>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</si>
  <si>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</si>
  <si>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</si>
  <si>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</si>
  <si>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</si>
  <si>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</si>
  <si>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</si>
  <si>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</si>
  <si>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</si>
  <si>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</si>
  <si>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</si>
  <si>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</si>
  <si>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</si>
  <si>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</si>
  <si>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</si>
  <si>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</si>
  <si>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</si>
  <si>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</si>
  <si>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</si>
  <si>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</si>
  <si>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</si>
  <si>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</si>
  <si>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</si>
  <si>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</si>
  <si>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</si>
  <si>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</si>
  <si>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</si>
  <si>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</si>
  <si>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</si>
  <si>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</si>
  <si>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</si>
  <si>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</si>
  <si>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</si>
  <si>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</si>
  <si>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</si>
  <si>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</si>
  <si>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</si>
  <si>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</si>
  <si>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</si>
  <si>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</si>
  <si>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</si>
  <si>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</si>
  <si>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</si>
  <si>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</si>
  <si>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</si>
  <si>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</si>
  <si>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</si>
  <si>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</si>
  <si>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</si>
  <si>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</si>
  <si>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</si>
  <si>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</si>
  <si>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</si>
  <si>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</si>
  <si>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</si>
  <si>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</si>
  <si>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</si>
  <si>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</si>
  <si>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</si>
  <si>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</si>
  <si>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</si>
  <si>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</si>
  <si>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</si>
  <si>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</si>
  <si>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</si>
  <si>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</si>
  <si>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</si>
  <si>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</si>
  <si>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</si>
  <si>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</si>
  <si>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</si>
  <si>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</si>
  <si>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</si>
  <si>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</si>
  <si>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</si>
  <si>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</si>
  <si>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</si>
  <si>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</si>
  <si>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</si>
  <si>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</si>
  <si>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</si>
  <si>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</si>
  <si>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</si>
  <si>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</si>
  <si>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</si>
  <si>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</si>
  <si>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</si>
  <si>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</si>
  <si>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</si>
  <si>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</si>
  <si>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</si>
  <si>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</si>
  <si>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</si>
  <si>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</si>
  <si>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</si>
  <si>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</si>
  <si>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</si>
  <si>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</si>
  <si>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</si>
  <si>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</si>
  <si>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</si>
  <si>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</si>
  <si>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</si>
  <si>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</si>
  <si>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</si>
  <si>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</si>
  <si>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</si>
  <si>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</si>
  <si>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</si>
  <si>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</si>
  <si>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</si>
  <si>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</si>
  <si>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</si>
  <si>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</si>
  <si>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</si>
  <si>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</si>
  <si>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</si>
  <si>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</si>
  <si>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</si>
  <si>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</si>
  <si>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</si>
  <si>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</si>
  <si>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</si>
  <si>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</si>
  <si>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</si>
  <si>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</si>
  <si>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</si>
  <si>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</si>
  <si>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</si>
  <si>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</si>
  <si>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</si>
  <si>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</si>
  <si>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</si>
  <si>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</si>
  <si>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</si>
  <si>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</si>
  <si>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</si>
  <si>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</si>
  <si>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</si>
  <si>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</si>
  <si>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</si>
  <si>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</si>
  <si>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</si>
  <si>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</si>
  <si>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</si>
  <si>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</si>
  <si>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</si>
  <si>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</si>
  <si>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</si>
  <si>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</si>
  <si>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</si>
  <si>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</si>
  <si>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</si>
  <si>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</si>
  <si>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</si>
  <si>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</si>
  <si>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</si>
  <si>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</si>
  <si>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</si>
  <si>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</si>
  <si>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</si>
  <si>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</si>
  <si>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</si>
  <si>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</si>
  <si>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</si>
  <si>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</si>
  <si>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</si>
  <si>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</si>
  <si>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</si>
  <si>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</si>
  <si>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</si>
  <si>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</si>
  <si>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</si>
  <si>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</si>
  <si>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</si>
  <si>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</si>
  <si>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</si>
  <si>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</si>
  <si>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</si>
  <si>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</si>
  <si>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</si>
  <si>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</si>
  <si>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</si>
  <si>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</si>
  <si>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</si>
  <si>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</si>
  <si>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</si>
  <si>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</si>
  <si>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</si>
  <si>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</si>
  <si>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</si>
  <si>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</si>
  <si>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</si>
  <si>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</si>
  <si>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</si>
  <si>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</si>
  <si>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</si>
  <si>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</si>
  <si>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</si>
  <si>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</si>
  <si>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</si>
  <si>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</si>
  <si>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</si>
  <si>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</si>
  <si>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</si>
  <si>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</si>
  <si>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</si>
  <si>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</si>
  <si>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</si>
  <si>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</si>
  <si>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</si>
  <si>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</si>
  <si>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</si>
  <si>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</si>
  <si>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</si>
  <si>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</si>
  <si>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</si>
  <si>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</si>
  <si>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</si>
  <si>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</si>
  <si>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</si>
  <si>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</si>
  <si>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</si>
  <si>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</si>
  <si>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</si>
  <si>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</si>
  <si>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</si>
  <si>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</si>
  <si>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</si>
  <si>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</si>
  <si>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</si>
  <si>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</si>
  <si>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</si>
  <si>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</si>
  <si>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</si>
  <si>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</si>
  <si>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</si>
  <si>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</si>
  <si>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</si>
  <si>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</si>
  <si>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</si>
  <si>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</si>
  <si>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</si>
  <si>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</si>
  <si>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</si>
  <si>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</si>
  <si>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</si>
  <si>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</si>
  <si>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</si>
  <si>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</si>
  <si>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</si>
  <si>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</si>
  <si>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</si>
  <si>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</si>
  <si>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</si>
  <si>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</si>
  <si>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</si>
  <si>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</si>
  <si>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</si>
  <si>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</si>
  <si>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</si>
  <si>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</si>
  <si>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</si>
  <si>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</si>
  <si>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</si>
  <si>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</si>
  <si>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</si>
  <si>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</si>
  <si>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</si>
  <si>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</si>
  <si>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</si>
  <si>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</si>
  <si>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</si>
  <si>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</si>
  <si>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</si>
  <si>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</si>
  <si>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</si>
  <si>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</si>
  <si>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</si>
  <si>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</si>
  <si>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</si>
  <si>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</si>
  <si>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</si>
  <si>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</si>
  <si>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</si>
  <si>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</si>
  <si>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</si>
  <si>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</si>
  <si>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</si>
  <si>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</si>
  <si>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</si>
  <si>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</si>
  <si>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</si>
  <si>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</si>
  <si>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</si>
  <si>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</si>
  <si>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</si>
  <si>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</si>
  <si>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</si>
  <si>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</si>
  <si>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</si>
  <si>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</si>
  <si>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</si>
  <si>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</si>
  <si>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</si>
  <si>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</si>
  <si>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</si>
  <si>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</si>
  <si>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</si>
  <si>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</si>
  <si>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</si>
  <si>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</si>
  <si>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</si>
  <si>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</si>
  <si>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</si>
  <si>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</si>
  <si>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</si>
  <si>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</si>
  <si>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</si>
  <si>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</si>
  <si>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</si>
  <si>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</si>
  <si>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</si>
  <si>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</si>
  <si>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</si>
  <si>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</si>
  <si>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</si>
  <si>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</si>
  <si>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</si>
  <si>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</si>
  <si>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</si>
  <si>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</si>
  <si>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</si>
  <si>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</si>
  <si>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</si>
  <si>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</si>
  <si>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</si>
  <si>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</si>
  <si>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</si>
  <si>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</si>
  <si>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</si>
  <si>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</si>
  <si>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</si>
  <si>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</si>
  <si>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</si>
  <si>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</si>
  <si>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</si>
  <si>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</si>
  <si>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</si>
  <si>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</si>
  <si>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</si>
  <si>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</si>
  <si>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</si>
  <si>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</si>
  <si>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</si>
  <si>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</si>
  <si>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</si>
  <si>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</si>
  <si>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</si>
  <si>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</si>
  <si>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</si>
  <si>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</si>
  <si>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</si>
  <si>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</si>
  <si>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</si>
  <si>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</si>
  <si>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</si>
  <si>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</si>
  <si>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</si>
  <si>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</si>
  <si>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</si>
  <si>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</si>
  <si>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</si>
  <si>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</si>
  <si>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</si>
  <si>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</si>
  <si>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</si>
  <si>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</si>
  <si>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</si>
  <si>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</si>
  <si>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</si>
  <si>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</si>
  <si>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</si>
  <si>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</si>
  <si>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</si>
  <si>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</si>
  <si>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</si>
  <si>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</si>
  <si>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</si>
  <si>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</si>
  <si>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</si>
  <si>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</si>
  <si>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</si>
  <si>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</si>
  <si>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</si>
  <si>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</si>
  <si>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</si>
  <si>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</si>
  <si>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</si>
  <si>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</si>
  <si>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</si>
  <si>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</si>
  <si>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</si>
  <si>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</si>
  <si>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</si>
  <si>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</si>
  <si>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</si>
  <si>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</si>
  <si>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</si>
  <si>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</si>
  <si>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</si>
  <si>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</si>
  <si>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</si>
  <si>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</si>
  <si>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</si>
  <si>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</si>
  <si>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</si>
  <si>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</si>
  <si>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</si>
  <si>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</si>
  <si>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</si>
  <si>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</si>
  <si>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</si>
  <si>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</si>
  <si>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</si>
  <si>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</si>
  <si>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</si>
  <si>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</si>
  <si>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</si>
  <si>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</si>
  <si>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</si>
  <si>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</si>
  <si>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</si>
  <si>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</si>
  <si>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</si>
  <si>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</si>
  <si>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</si>
  <si>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</si>
  <si>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</si>
  <si>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</si>
  <si>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</si>
  <si>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</si>
  <si>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</si>
  <si>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</si>
  <si>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</si>
  <si>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</si>
  <si>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</si>
  <si>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</si>
  <si>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</si>
  <si>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</si>
  <si>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</si>
  <si>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</si>
  <si>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</si>
  <si>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</si>
  <si>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</si>
  <si>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</si>
  <si>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</si>
  <si>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</si>
  <si>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</si>
  <si>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</si>
  <si>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</si>
  <si>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</si>
  <si>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</si>
  <si>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</si>
  <si>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</si>
  <si>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</si>
  <si>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</si>
  <si>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</si>
  <si>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</si>
  <si>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</si>
  <si>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</si>
  <si>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</si>
  <si>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</si>
  <si>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</si>
  <si>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</si>
  <si>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</si>
  <si>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</si>
  <si>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</si>
  <si>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</si>
  <si>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</si>
  <si>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</si>
  <si>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</si>
  <si>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</si>
  <si>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</si>
  <si>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</si>
  <si>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</si>
  <si>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</si>
  <si>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</si>
  <si>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</si>
  <si>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</si>
  <si>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</si>
  <si>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</si>
  <si>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</si>
  <si>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</si>
  <si>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</si>
  <si>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</si>
  <si>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</si>
  <si>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</si>
  <si>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</si>
  <si>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</si>
  <si>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</si>
  <si>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</si>
  <si>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</si>
  <si>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</si>
  <si>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</si>
  <si>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</si>
  <si>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</si>
  <si>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</si>
  <si>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</si>
  <si>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</si>
  <si>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</si>
  <si>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</si>
  <si>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</si>
  <si>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</si>
  <si>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</si>
  <si>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</si>
  <si>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</si>
  <si>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</si>
  <si>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</si>
  <si>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</si>
  <si>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</si>
  <si>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</si>
  <si>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</si>
  <si>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</si>
  <si>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</si>
  <si>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</si>
  <si>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</si>
  <si>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</si>
  <si>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</si>
  <si>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</si>
  <si>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</si>
  <si>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</si>
  <si>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</si>
  <si>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</si>
  <si>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</si>
  <si>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</si>
  <si>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</si>
  <si>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</si>
  <si>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</si>
  <si>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</si>
  <si>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</si>
  <si>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</si>
  <si>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</si>
  <si>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</si>
  <si>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</si>
  <si>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</si>
  <si>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</si>
  <si>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</si>
  <si>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</si>
  <si>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</si>
  <si>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</si>
  <si>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</si>
  <si>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</si>
  <si>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</si>
  <si>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</si>
  <si>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</si>
  <si>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</si>
  <si>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</si>
  <si>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</si>
  <si>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</si>
  <si>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</si>
  <si>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</si>
  <si>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</si>
  <si>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</si>
  <si>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</si>
  <si>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</si>
  <si>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</si>
  <si>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</si>
  <si>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</si>
  <si>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</si>
  <si>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</si>
  <si>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</si>
  <si>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</si>
  <si>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</si>
  <si>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</si>
  <si>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</si>
  <si>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</si>
  <si>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</si>
  <si>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</si>
  <si>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</si>
  <si>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</si>
  <si>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</si>
  <si>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</si>
  <si>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</si>
  <si>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</si>
  <si>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</si>
  <si>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</si>
  <si>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</si>
  <si>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</si>
  <si>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</si>
  <si>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</si>
  <si>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</si>
  <si>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</si>
  <si>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</si>
  <si>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</si>
  <si>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</si>
  <si>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</si>
  <si>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</si>
  <si>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</si>
  <si>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</si>
  <si>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</si>
  <si>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</si>
  <si>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</si>
  <si>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</si>
  <si>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</si>
  <si>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</si>
  <si>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</si>
  <si>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</si>
  <si>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</si>
  <si>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</si>
  <si>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</si>
  <si>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</si>
  <si>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</si>
  <si>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</si>
  <si>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</si>
  <si>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</si>
  <si>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</si>
  <si>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</si>
  <si>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</si>
  <si>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</si>
  <si>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</si>
  <si>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</si>
  <si>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</si>
  <si>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</si>
  <si>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</si>
  <si>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</si>
  <si>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</si>
  <si>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</si>
  <si>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</si>
  <si>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</si>
  <si>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</si>
  <si>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</si>
  <si>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</si>
  <si>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</si>
  <si>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</si>
  <si>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</si>
  <si>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</si>
  <si>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</si>
  <si>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</si>
  <si>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</si>
  <si>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</si>
  <si>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</si>
  <si>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</si>
  <si>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</si>
  <si>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</si>
  <si>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</si>
  <si>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</si>
  <si>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</si>
  <si>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</si>
  <si>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</si>
  <si>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</si>
  <si>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</si>
  <si>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</si>
  <si>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</si>
  <si>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</si>
  <si>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</si>
  <si>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</si>
  <si>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</si>
  <si>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</si>
  <si>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</si>
  <si>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</si>
  <si>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</si>
  <si>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</si>
  <si>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</si>
  <si>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</si>
  <si>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</si>
  <si>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</si>
  <si>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</si>
  <si>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</si>
  <si>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</si>
  <si>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</si>
  <si>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</si>
  <si>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</si>
  <si>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</si>
  <si>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</si>
  <si>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</si>
  <si>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</si>
  <si>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</si>
  <si>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</si>
  <si>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</si>
  <si>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</si>
  <si>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</si>
  <si>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</si>
  <si>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</si>
  <si>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</si>
  <si>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</si>
  <si>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</si>
  <si>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</si>
  <si>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</si>
  <si>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</si>
  <si>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</si>
  <si>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</si>
  <si>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</si>
  <si>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</si>
  <si>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</si>
  <si>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</si>
  <si>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</si>
  <si>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</si>
  <si>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</si>
  <si>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</si>
  <si>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</si>
  <si>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</si>
  <si>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</si>
  <si>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</si>
  <si>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</si>
  <si>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</si>
  <si>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</si>
  <si>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</si>
  <si>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</si>
  <si>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</si>
  <si>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</si>
  <si>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</si>
  <si>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</si>
  <si>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</si>
  <si>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</si>
  <si>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</si>
  <si>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</si>
  <si>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</si>
  <si>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</si>
  <si>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</si>
  <si>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</si>
  <si>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</si>
  <si>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</si>
  <si>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</si>
  <si>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</si>
  <si>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</si>
  <si>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</si>
  <si>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</si>
  <si>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</si>
  <si>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</si>
  <si>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</si>
  <si>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</si>
  <si>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</si>
  <si>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</si>
  <si>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</si>
  <si>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</si>
  <si>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</si>
  <si>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</si>
  <si>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</si>
  <si>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</si>
  <si>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</si>
  <si>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</si>
  <si>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</si>
  <si>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</si>
  <si>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</si>
  <si>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</si>
  <si>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</si>
  <si>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</si>
  <si>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</si>
  <si>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</si>
  <si>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</si>
  <si>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</si>
  <si>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</si>
  <si>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</si>
  <si>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</si>
  <si>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</si>
  <si>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</si>
  <si>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</si>
  <si>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</si>
  <si>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</si>
  <si>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</si>
  <si>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</si>
  <si>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</si>
  <si>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</si>
  <si>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</si>
  <si>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</si>
  <si>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</si>
  <si>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</si>
  <si>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</si>
  <si>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</si>
  <si>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</si>
  <si>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</si>
  <si>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</si>
  <si>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</si>
  <si>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</si>
  <si>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</si>
  <si>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</si>
  <si>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</si>
  <si>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</si>
  <si>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</si>
  <si>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</si>
  <si>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</si>
  <si>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</si>
  <si>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</si>
  <si>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</si>
  <si>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</si>
  <si>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</si>
  <si>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</si>
  <si>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</si>
  <si>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</si>
  <si>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</si>
  <si>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</si>
  <si>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</si>
  <si>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</si>
  <si>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</si>
  <si>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</si>
  <si>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</si>
  <si>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</si>
  <si>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</si>
  <si>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</si>
  <si>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</si>
  <si>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</si>
  <si>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</si>
  <si>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</si>
  <si>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</si>
  <si>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</si>
  <si>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</si>
  <si>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</si>
  <si>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</si>
  <si>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</si>
  <si>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</si>
  <si>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</si>
  <si>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</si>
  <si>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</si>
  <si>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</si>
  <si>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</si>
  <si>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</si>
  <si>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</si>
  <si>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</si>
  <si>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</si>
  <si>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</si>
  <si>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</si>
  <si>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</si>
  <si>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</si>
  <si>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</si>
  <si>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</si>
  <si>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</si>
  <si>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</si>
  <si>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</si>
  <si>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</si>
  <si>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</si>
  <si>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</si>
  <si>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</si>
  <si>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</si>
  <si>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</si>
  <si>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</si>
  <si>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</si>
  <si>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</si>
  <si>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</si>
  <si>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</si>
  <si>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</si>
  <si>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</si>
  <si>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</si>
  <si>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</si>
  <si>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</si>
  <si>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</si>
  <si>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</si>
  <si>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</si>
  <si>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</si>
  <si>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</si>
  <si>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</si>
  <si>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</si>
  <si>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</si>
  <si>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</si>
  <si>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</si>
  <si>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</si>
  <si>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</si>
  <si>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</si>
  <si>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</si>
  <si>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</si>
  <si>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</si>
  <si>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</si>
  <si>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</si>
  <si>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</si>
  <si>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</si>
  <si>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</si>
  <si>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</si>
  <si>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</si>
  <si>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</si>
  <si>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</si>
  <si>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</si>
  <si>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</si>
  <si>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</si>
  <si>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</si>
  <si>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</si>
  <si>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</si>
  <si>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</si>
  <si>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</si>
  <si>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</si>
  <si>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</si>
  <si>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</si>
  <si>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</si>
  <si>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</si>
  <si>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</si>
  <si>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</si>
  <si>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</si>
  <si>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</si>
  <si>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</si>
  <si>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</si>
  <si>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</si>
  <si>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</si>
  <si>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</si>
  <si>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</si>
  <si>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</si>
  <si>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</si>
  <si>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</si>
  <si>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</si>
  <si>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</si>
  <si>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</si>
  <si>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</si>
  <si>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</si>
  <si>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</si>
  <si>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</si>
  <si>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</si>
  <si>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</si>
  <si>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</si>
  <si>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</si>
  <si>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</si>
  <si>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</si>
  <si>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</si>
  <si>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</si>
  <si>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</si>
  <si>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</si>
  <si>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</si>
  <si>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</si>
  <si>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</si>
  <si>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</si>
  <si>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</si>
  <si>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</si>
  <si>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</si>
  <si>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</si>
  <si>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</si>
  <si>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</si>
  <si>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</si>
  <si>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</si>
  <si>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</si>
  <si>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</si>
  <si>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</si>
  <si>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</si>
  <si>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</si>
  <si>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</si>
  <si>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</si>
  <si>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</si>
  <si>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</si>
  <si>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</si>
  <si>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</si>
  <si>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</si>
  <si>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</si>
  <si>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</si>
  <si>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</si>
  <si>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</si>
  <si>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</si>
  <si>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</si>
  <si>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</si>
  <si>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</si>
  <si>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</si>
  <si>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</si>
  <si>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</si>
  <si>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</si>
  <si>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</si>
  <si>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</si>
  <si>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</si>
  <si>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</si>
  <si>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</si>
  <si>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</si>
  <si>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</si>
  <si>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</si>
  <si>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</si>
  <si>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</si>
  <si>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</si>
  <si>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</si>
  <si>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</si>
  <si>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</si>
  <si>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</si>
  <si>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</si>
  <si>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</si>
  <si>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</si>
  <si>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</si>
  <si>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</si>
  <si>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</si>
  <si>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</si>
  <si>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</si>
  <si>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</si>
  <si>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</si>
  <si>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</si>
  <si>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</si>
  <si>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</si>
  <si>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</si>
  <si>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</si>
  <si>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</si>
  <si>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</si>
  <si>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</si>
  <si>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</si>
  <si>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</si>
  <si>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</si>
  <si>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</si>
  <si>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</si>
  <si>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</si>
  <si>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</si>
  <si>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</si>
  <si>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</si>
  <si>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</si>
  <si>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</si>
  <si>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</si>
  <si>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</si>
  <si>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</si>
  <si>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</si>
  <si>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</si>
  <si>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</si>
  <si>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</si>
  <si>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</si>
  <si>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</si>
  <si>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</si>
  <si>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</si>
  <si>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</si>
  <si>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</si>
  <si>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</si>
  <si>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</si>
  <si>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</si>
  <si>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</si>
  <si>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</si>
  <si>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</si>
  <si>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</si>
  <si>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</si>
  <si>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</si>
  <si>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</si>
  <si>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</si>
  <si>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</si>
  <si>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</si>
  <si>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</si>
  <si>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</si>
  <si>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</si>
  <si>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</si>
  <si>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</si>
  <si>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</si>
  <si>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</si>
  <si>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</si>
  <si>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</si>
  <si>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</si>
  <si>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</si>
  <si>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</si>
  <si>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</si>
  <si>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</si>
  <si>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</si>
  <si>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</si>
  <si>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</si>
  <si>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</si>
  <si>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</si>
  <si>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</si>
  <si>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</si>
  <si>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</si>
  <si>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</si>
  <si>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</si>
  <si>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</si>
  <si>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</si>
  <si>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</si>
  <si>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</si>
  <si>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</si>
  <si>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</si>
  <si>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</si>
  <si>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</si>
  <si>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</si>
  <si>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</si>
  <si>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</si>
  <si>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</si>
  <si>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</si>
  <si>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</si>
  <si>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</si>
  <si>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</si>
  <si>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</si>
  <si>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</si>
  <si>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</si>
  <si>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</si>
  <si>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</si>
  <si>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</si>
  <si>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</si>
  <si>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</si>
  <si>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</si>
  <si>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</si>
  <si>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</si>
  <si>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</si>
  <si>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</si>
  <si>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</si>
  <si>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</si>
  <si>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</si>
  <si>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</si>
  <si>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</si>
  <si>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</si>
  <si>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</si>
  <si>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</si>
  <si>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</si>
  <si>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</si>
  <si>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</si>
  <si>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</si>
  <si>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</si>
  <si>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</si>
  <si>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</si>
  <si>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</si>
  <si>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</si>
  <si>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</si>
  <si>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</si>
  <si>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</si>
  <si>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</si>
  <si>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</si>
  <si>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</si>
  <si>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</si>
  <si>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</si>
  <si>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</si>
  <si>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</si>
  <si>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</si>
  <si>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</si>
  <si>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</si>
  <si>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</si>
  <si>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</si>
  <si>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</si>
  <si>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</si>
  <si>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</si>
  <si>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</si>
  <si>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</si>
  <si>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</si>
  <si>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</si>
  <si>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</si>
  <si>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</si>
  <si>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</si>
  <si>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</si>
  <si>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</si>
  <si>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</si>
  <si>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</si>
  <si>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</si>
  <si>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</si>
  <si>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</si>
  <si>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</si>
  <si>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</si>
  <si>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</si>
  <si>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</si>
  <si>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</si>
  <si>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</si>
  <si>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</si>
  <si>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</si>
  <si>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</si>
  <si>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</si>
  <si>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</si>
  <si>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</si>
  <si>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</si>
  <si>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</si>
  <si>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</si>
  <si>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</si>
  <si>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</si>
  <si>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</si>
  <si>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</si>
  <si>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</si>
  <si>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</si>
  <si>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</si>
  <si>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</si>
  <si>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</si>
  <si>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</si>
  <si>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</si>
  <si>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</si>
  <si>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</si>
  <si>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</si>
  <si>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</si>
  <si>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</si>
  <si>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</si>
  <si>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</si>
  <si>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</si>
  <si>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</si>
  <si>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</si>
  <si>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</si>
  <si>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</si>
  <si>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</si>
  <si>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</si>
  <si>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</si>
  <si>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</si>
  <si>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</si>
  <si>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</si>
  <si>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</si>
  <si>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</si>
  <si>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</si>
  <si>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</si>
  <si>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</si>
  <si>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</si>
  <si>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</si>
  <si>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</si>
  <si>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</si>
  <si>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</si>
  <si>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</si>
  <si>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</si>
  <si>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</si>
  <si>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</si>
  <si>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</si>
  <si>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</si>
  <si>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</si>
  <si>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</si>
  <si>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</si>
  <si>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</si>
  <si>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</si>
  <si>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</si>
  <si>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</si>
  <si>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</si>
  <si>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</si>
  <si>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</si>
  <si>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</si>
  <si>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</si>
  <si>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</si>
  <si>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</si>
  <si>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</si>
  <si>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</si>
  <si>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</si>
  <si>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</si>
  <si>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</si>
  <si>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</si>
  <si>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</si>
  <si>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</si>
  <si>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</si>
  <si>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</si>
  <si>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</si>
  <si>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</si>
  <si>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</si>
  <si>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</si>
  <si>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</si>
  <si>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</si>
  <si>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</si>
  <si>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</si>
  <si>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</si>
  <si>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</si>
  <si>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</si>
  <si>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</si>
  <si>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</si>
  <si>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</si>
  <si>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</si>
  <si>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</si>
  <si>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</si>
  <si>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</si>
  <si>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</si>
  <si>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</si>
  <si>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</si>
  <si>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</si>
  <si>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</si>
  <si>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</si>
  <si>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</si>
  <si>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</si>
  <si>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</si>
  <si>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</si>
  <si>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</si>
  <si>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</si>
  <si>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</si>
  <si>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</si>
  <si>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</si>
  <si>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</si>
  <si>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</si>
  <si>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</si>
  <si>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</si>
  <si>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</si>
  <si>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</si>
  <si>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</si>
  <si>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</si>
  <si>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</si>
  <si>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</si>
  <si>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</si>
  <si>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</si>
  <si>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</si>
  <si>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</si>
  <si>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</si>
  <si>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</si>
  <si>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</si>
  <si>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</si>
  <si>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</si>
  <si>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</si>
  <si>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</si>
  <si>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</si>
  <si>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</si>
  <si>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</si>
  <si>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</si>
  <si>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</si>
  <si>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</si>
  <si>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</si>
  <si>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</si>
  <si>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</si>
  <si>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</si>
  <si>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</si>
  <si>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</si>
  <si>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</si>
  <si>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</si>
  <si>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</si>
  <si>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</si>
  <si>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</si>
  <si>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</si>
  <si>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</si>
  <si>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</si>
  <si>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</si>
  <si>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</si>
  <si>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</si>
  <si>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</si>
  <si>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</si>
  <si>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</si>
  <si>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</si>
  <si>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</si>
  <si>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</si>
  <si>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</si>
  <si>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</si>
  <si>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</si>
  <si>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</si>
  <si>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</si>
  <si>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</si>
  <si>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</si>
  <si>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</si>
  <si>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</si>
  <si>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</si>
  <si>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</si>
  <si>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</si>
  <si>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</si>
  <si>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</si>
  <si>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</si>
  <si>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</si>
  <si>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</si>
  <si>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</si>
  <si>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</si>
  <si>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</si>
  <si>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</si>
  <si>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</si>
  <si>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</si>
  <si>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</si>
  <si>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</si>
  <si>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</si>
  <si>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</si>
  <si>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</si>
  <si>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</si>
  <si>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</si>
  <si>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</si>
  <si>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</si>
  <si>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</si>
  <si>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</si>
  <si>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</si>
  <si>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</si>
  <si>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</si>
  <si>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</si>
  <si>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</si>
  <si>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</si>
  <si>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</si>
  <si>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</si>
  <si>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</si>
  <si>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</si>
  <si>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</si>
  <si>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</si>
  <si>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</si>
  <si>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</si>
  <si>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</si>
  <si>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</si>
  <si>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</si>
  <si>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</si>
  <si>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</si>
  <si>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</si>
  <si>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</si>
  <si>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</si>
  <si>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</si>
  <si>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</si>
  <si>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</si>
  <si>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</si>
  <si>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</si>
  <si>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</si>
  <si>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</si>
  <si>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</si>
  <si>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</si>
  <si>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</si>
  <si>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</si>
  <si>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</si>
  <si>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</si>
  <si>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</si>
  <si>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</si>
  <si>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</si>
  <si>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</si>
  <si>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</si>
  <si>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</si>
  <si>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</si>
  <si>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</si>
  <si>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</si>
  <si>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</si>
  <si>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</si>
  <si>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</si>
  <si>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</si>
  <si>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</si>
  <si>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</si>
  <si>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</si>
  <si>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</si>
  <si>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</si>
  <si>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</si>
  <si>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</si>
  <si>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</si>
  <si>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</si>
  <si>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</si>
  <si>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</si>
  <si>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</si>
  <si>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</si>
  <si>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</si>
  <si>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</si>
  <si>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</si>
  <si>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</si>
  <si>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</si>
  <si>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</si>
  <si>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</si>
  <si>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</si>
  <si>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</si>
  <si>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</si>
  <si>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</si>
  <si>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</si>
  <si>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</si>
  <si>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</si>
  <si>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</si>
  <si>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</si>
  <si>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</si>
  <si>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</si>
  <si>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</si>
  <si>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</si>
  <si>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</si>
  <si>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</si>
  <si>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</si>
  <si>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</si>
  <si>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</si>
  <si>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</si>
  <si>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</si>
  <si>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</si>
  <si>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</si>
  <si>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</si>
  <si>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</si>
  <si>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</si>
  <si>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</si>
  <si>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</si>
  <si>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</si>
  <si>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</si>
  <si>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</si>
  <si>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</si>
  <si>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</si>
  <si>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</si>
  <si>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</si>
  <si>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</si>
  <si>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</si>
  <si>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</si>
  <si>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</si>
  <si>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</si>
  <si>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</si>
  <si>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</si>
  <si>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</si>
  <si>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</si>
  <si>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</si>
  <si>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</si>
  <si>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</si>
  <si>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</si>
  <si>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</si>
  <si>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</si>
  <si>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</si>
  <si>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</si>
  <si>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</si>
  <si>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</si>
  <si>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</si>
  <si>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</si>
  <si>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</si>
  <si>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</si>
  <si>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</si>
  <si>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</si>
  <si>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</si>
  <si>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</si>
  <si>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</si>
  <si>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</si>
  <si>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</si>
  <si>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</si>
  <si>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</si>
  <si>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</si>
  <si>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</si>
  <si>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</si>
  <si>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</si>
  <si>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</si>
  <si>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</si>
  <si>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</si>
  <si>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</si>
  <si>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</si>
  <si>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</si>
  <si>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</si>
  <si>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</si>
  <si>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</si>
  <si>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</si>
  <si>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</si>
  <si>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</si>
  <si>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</si>
  <si>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</si>
  <si>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</si>
  <si>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</si>
  <si>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</si>
  <si>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</si>
  <si>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</si>
  <si>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</si>
  <si>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</si>
  <si>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</si>
  <si>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</si>
  <si>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</si>
  <si>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</si>
  <si>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</si>
  <si>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</si>
  <si>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</si>
  <si>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</si>
  <si>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</si>
  <si>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</si>
  <si>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</si>
  <si>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</si>
  <si>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</si>
  <si>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</si>
  <si>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</si>
  <si>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</si>
  <si>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</si>
  <si>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</si>
  <si>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</si>
  <si>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</si>
  <si>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</si>
  <si>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</si>
  <si>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</si>
  <si>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</si>
  <si>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</si>
  <si>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</si>
  <si>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</si>
  <si>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</si>
  <si>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</si>
  <si>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</si>
  <si>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</si>
  <si>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</si>
  <si>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</si>
  <si>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</si>
  <si>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</si>
  <si>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</si>
  <si>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</si>
  <si>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</si>
  <si>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</si>
  <si>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</si>
  <si>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</si>
  <si>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</si>
  <si>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</si>
  <si>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</si>
  <si>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</si>
  <si>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</si>
  <si>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</si>
  <si>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</si>
  <si>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</si>
  <si>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</si>
  <si>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</si>
  <si>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</si>
  <si>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</si>
  <si>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</si>
  <si>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</si>
  <si>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</si>
  <si>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</si>
  <si>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</si>
  <si>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</si>
  <si>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</si>
  <si>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</si>
  <si>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</si>
  <si>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</si>
  <si>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</si>
  <si>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</si>
  <si>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</si>
  <si>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</si>
  <si>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</si>
  <si>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</si>
  <si>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</si>
  <si>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</si>
  <si>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</si>
  <si>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</si>
  <si>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</si>
  <si>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</si>
  <si>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</si>
  <si>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</si>
  <si>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</si>
  <si>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</si>
  <si>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</si>
  <si>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</si>
  <si>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</si>
  <si>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</si>
  <si>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</si>
  <si>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</si>
  <si>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</si>
  <si>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</si>
  <si>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</si>
  <si>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</si>
  <si>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</si>
  <si>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</si>
  <si>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</si>
  <si>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</si>
  <si>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</si>
  <si>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</si>
  <si>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</si>
  <si>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</si>
  <si>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</si>
  <si>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</si>
  <si>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</si>
  <si>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</si>
  <si>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</si>
  <si>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</si>
  <si>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</si>
  <si>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</si>
  <si>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</si>
  <si>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</si>
  <si>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</si>
  <si>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</si>
  <si>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</si>
  <si>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</si>
  <si>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</si>
  <si>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</si>
  <si>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</si>
  <si>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</si>
  <si>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</si>
  <si>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</si>
  <si>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</si>
  <si>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</si>
  <si>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</si>
  <si>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</si>
  <si>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</si>
  <si>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</si>
  <si>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</si>
  <si>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</si>
  <si>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</si>
  <si>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</si>
  <si>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</si>
  <si>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</si>
  <si>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</si>
  <si>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</si>
  <si>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</si>
  <si>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</si>
  <si>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</si>
  <si>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</si>
  <si>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</si>
  <si>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</si>
  <si>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</si>
  <si>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</si>
  <si>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</si>
  <si>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</si>
  <si>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</si>
  <si>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</si>
  <si>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</si>
  <si>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</si>
  <si>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</si>
  <si>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</si>
  <si>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</si>
  <si>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</si>
  <si>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</si>
  <si>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</si>
  <si>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</si>
  <si>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</si>
  <si>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</si>
  <si>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</si>
  <si>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</si>
  <si>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</si>
  <si>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</si>
  <si>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</si>
  <si>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</si>
  <si>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</si>
  <si>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</si>
  <si>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</si>
  <si>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</si>
  <si>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</si>
  <si>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</si>
  <si>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</si>
  <si>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</si>
  <si>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</si>
  <si>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</si>
  <si>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</si>
  <si>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</si>
  <si>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</si>
  <si>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</si>
  <si>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</si>
  <si>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</si>
  <si>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</si>
  <si>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</si>
  <si>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</si>
  <si>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</si>
  <si>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</si>
  <si>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</si>
  <si>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</si>
  <si>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</si>
  <si>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</si>
  <si>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</si>
  <si>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</si>
  <si>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</si>
  <si>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</si>
  <si>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</si>
  <si>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</si>
  <si>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</si>
  <si>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</si>
  <si>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</si>
  <si>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</si>
  <si>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</si>
  <si>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</si>
  <si>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</si>
  <si>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</si>
  <si>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</si>
  <si>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</si>
  <si>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</si>
  <si>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</si>
  <si>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</si>
  <si>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</si>
  <si>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</si>
  <si>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</si>
  <si>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</si>
  <si>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</si>
  <si>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</si>
  <si>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</si>
  <si>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</si>
  <si>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</si>
  <si>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</si>
  <si>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</si>
  <si>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</si>
  <si>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</si>
  <si>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</si>
  <si>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</si>
  <si>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</si>
  <si>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</si>
  <si>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</si>
  <si>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</si>
  <si>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</si>
  <si>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</si>
  <si>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</si>
  <si>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</si>
  <si>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</si>
  <si>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</si>
  <si>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</si>
  <si>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</si>
  <si>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</si>
  <si>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</si>
  <si>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</si>
  <si>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</si>
  <si>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</si>
  <si>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</si>
  <si>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</si>
  <si>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</si>
  <si>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</si>
  <si>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</si>
  <si>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</si>
  <si>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</si>
  <si>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</si>
  <si>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</si>
  <si>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</si>
  <si>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</si>
  <si>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</si>
  <si>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</si>
  <si>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</si>
  <si>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</si>
  <si>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</si>
  <si>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</si>
  <si>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</si>
  <si>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</si>
  <si>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</si>
  <si>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</si>
  <si>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</si>
  <si>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</si>
  <si>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</si>
  <si>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</si>
  <si>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</si>
  <si>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</si>
  <si>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</si>
  <si>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</si>
  <si>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</si>
  <si>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</si>
  <si>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</si>
  <si>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</si>
  <si>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</si>
  <si>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</si>
  <si>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</si>
  <si>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</si>
  <si>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</si>
  <si>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</si>
  <si>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</si>
  <si>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</si>
  <si>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</si>
  <si>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</si>
  <si>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</si>
  <si>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</si>
  <si>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</si>
  <si>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</si>
  <si>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</si>
  <si>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</si>
  <si>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</si>
  <si>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</si>
  <si>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</si>
  <si>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</si>
  <si>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</si>
  <si>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</si>
  <si>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</si>
  <si>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</si>
  <si>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</si>
  <si>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</si>
  <si>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</si>
  <si>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</si>
  <si>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</si>
  <si>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</si>
  <si>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</si>
  <si>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</si>
  <si>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</si>
  <si>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</si>
  <si>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</si>
  <si>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</si>
  <si>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</si>
  <si>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</si>
  <si>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</si>
  <si>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</si>
  <si>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</si>
  <si>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</si>
  <si>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</si>
  <si>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</si>
  <si>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</si>
  <si>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</si>
  <si>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</si>
  <si>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</si>
  <si>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</si>
  <si>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</si>
  <si>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</si>
  <si>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</si>
  <si>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</si>
  <si>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</si>
  <si>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</si>
  <si>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</si>
  <si>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</si>
  <si>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</si>
  <si>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</si>
  <si>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</si>
  <si>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</si>
  <si>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</si>
  <si>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</si>
  <si>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</si>
  <si>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</si>
  <si>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</si>
  <si>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</si>
  <si>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</si>
  <si>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</si>
  <si>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</si>
  <si>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</si>
  <si>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</si>
  <si>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</si>
  <si>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</si>
  <si>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</si>
  <si>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</si>
  <si>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</si>
  <si>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</si>
  <si>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</si>
  <si>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</si>
  <si>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</si>
  <si>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</si>
  <si>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</si>
  <si>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</si>
  <si>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</si>
  <si>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</si>
  <si>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</si>
  <si>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</si>
  <si>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</si>
  <si>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</si>
  <si>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</si>
  <si>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</si>
  <si>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</si>
  <si>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</si>
  <si>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</si>
  <si>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</si>
  <si>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</si>
  <si>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</si>
  <si>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</si>
  <si>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</si>
  <si>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</si>
  <si>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</si>
  <si>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</si>
  <si>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</si>
  <si>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</si>
  <si>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</si>
  <si>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</si>
  <si>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</si>
  <si>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</si>
  <si>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</si>
  <si>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</si>
  <si>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</si>
  <si>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</si>
  <si>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</si>
  <si>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</si>
  <si>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</si>
  <si>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</si>
  <si>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</si>
  <si>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</si>
  <si>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</si>
  <si>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</si>
  <si>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</si>
  <si>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</si>
  <si>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</si>
  <si>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</si>
  <si>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</si>
  <si>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</si>
  <si>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</si>
  <si>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</si>
  <si>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</si>
  <si>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</si>
  <si>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</si>
  <si>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</si>
  <si>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</si>
  <si>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</si>
  <si>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</si>
  <si>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</si>
  <si>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</si>
  <si>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</si>
  <si>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</si>
  <si>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</si>
  <si>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</si>
  <si>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</si>
  <si>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</si>
  <si>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</si>
  <si>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</si>
  <si>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</si>
  <si>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</si>
  <si>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</si>
  <si>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</si>
  <si>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</si>
  <si>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</si>
  <si>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</si>
  <si>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</si>
  <si>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</si>
  <si>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</si>
  <si>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</si>
  <si>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</si>
  <si>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</si>
  <si>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</si>
  <si>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</si>
  <si>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</si>
  <si>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</si>
  <si>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</si>
  <si>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</si>
  <si>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</si>
  <si>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</si>
  <si>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</si>
  <si>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</si>
  <si>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</si>
  <si>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</si>
  <si>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</si>
  <si>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</si>
  <si>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</si>
  <si>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</si>
  <si>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</si>
  <si>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</si>
  <si>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</si>
  <si>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</si>
  <si>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</si>
  <si>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</si>
  <si>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</si>
  <si>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</si>
  <si>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</si>
  <si>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</si>
  <si>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</si>
  <si>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</si>
  <si>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</si>
  <si>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</si>
  <si>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</si>
  <si>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</si>
  <si>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</si>
  <si>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</si>
  <si>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</si>
  <si>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</si>
  <si>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</si>
  <si>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</si>
  <si>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</si>
  <si>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</si>
  <si>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</si>
  <si>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</si>
  <si>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</si>
  <si>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</si>
  <si>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</si>
  <si>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</si>
  <si>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</si>
  <si>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</si>
  <si>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</si>
  <si>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</si>
  <si>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</si>
  <si>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</si>
  <si>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</si>
  <si>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</si>
  <si>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</si>
  <si>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</si>
  <si>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</si>
  <si>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</si>
  <si>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</si>
  <si>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</si>
  <si>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</si>
  <si>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</si>
  <si>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</si>
  <si>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</si>
  <si>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</si>
  <si>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</si>
  <si>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</si>
  <si>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</si>
  <si>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</si>
  <si>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</si>
  <si>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</si>
  <si>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</si>
  <si>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</si>
  <si>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</si>
  <si>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</si>
  <si>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</si>
  <si>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</si>
  <si>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</si>
  <si>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</si>
  <si>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</si>
  <si>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</si>
  <si>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</si>
  <si>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</si>
  <si>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</si>
  <si>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</si>
  <si>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</si>
  <si>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</si>
  <si>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</si>
  <si>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</si>
  <si>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</si>
  <si>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</si>
  <si>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</si>
  <si>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</si>
  <si>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</si>
  <si>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</si>
  <si>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</si>
  <si>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</si>
  <si>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</si>
  <si>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</si>
  <si>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</si>
  <si>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</si>
  <si>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</si>
  <si>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</si>
  <si>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</si>
  <si>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</si>
  <si>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</si>
  <si>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</si>
  <si>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</si>
  <si>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</si>
  <si>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</si>
  <si>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</si>
  <si>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</si>
  <si>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</si>
  <si>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</si>
  <si>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</si>
  <si>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</si>
  <si>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</si>
  <si>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</si>
  <si>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</si>
  <si>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</si>
  <si>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</si>
  <si>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</si>
  <si>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</si>
  <si>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</si>
  <si>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</si>
  <si>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</si>
  <si>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</si>
  <si>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</si>
  <si>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</si>
  <si>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</si>
  <si>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</si>
  <si>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</si>
  <si>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</si>
  <si>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</si>
  <si>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</si>
  <si>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</si>
  <si>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</si>
  <si>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</si>
  <si>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</si>
  <si>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</si>
  <si>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</si>
  <si>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</si>
  <si>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</si>
  <si>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</si>
  <si>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</si>
  <si>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</si>
  <si>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</si>
  <si>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</si>
  <si>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</si>
  <si>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</si>
  <si>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</si>
  <si>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</si>
  <si>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</si>
  <si>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</si>
  <si>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</si>
  <si>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</si>
  <si>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</si>
  <si>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</si>
  <si>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</si>
  <si>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</si>
  <si>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</si>
  <si>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</si>
  <si>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</si>
  <si>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</si>
  <si>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</si>
  <si>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</si>
  <si>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</si>
  <si>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</si>
  <si>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</si>
  <si>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</si>
  <si>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</si>
  <si>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</si>
  <si>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</si>
  <si>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</si>
  <si>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</si>
  <si>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</si>
  <si>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</si>
  <si>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</si>
  <si>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</si>
  <si>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</si>
  <si>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</si>
  <si>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</si>
  <si>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</si>
  <si>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</si>
  <si>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</si>
  <si>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</si>
  <si>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</si>
  <si>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</si>
  <si>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</si>
  <si>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</si>
  <si>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</si>
  <si>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</si>
  <si>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</si>
  <si>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</si>
  <si>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</si>
  <si>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</si>
  <si>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</si>
  <si>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</si>
  <si>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</si>
  <si>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</si>
  <si>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</si>
  <si>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</si>
  <si>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</si>
  <si>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</si>
  <si>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</si>
  <si>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</si>
  <si>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</si>
  <si>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</si>
  <si>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</si>
  <si>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</si>
  <si>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</si>
  <si>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</si>
  <si>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</si>
  <si>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</si>
  <si>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</si>
  <si>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</si>
  <si>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</si>
  <si>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</si>
  <si>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</si>
  <si>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</si>
  <si>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</si>
  <si>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</si>
  <si>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</si>
  <si>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</si>
  <si>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</si>
  <si>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</si>
  <si>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</si>
  <si>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</si>
  <si>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</si>
  <si>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</si>
  <si>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</si>
  <si>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</si>
  <si>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</si>
  <si>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</si>
  <si>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</si>
  <si>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</si>
  <si>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</si>
  <si>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</si>
  <si>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</si>
  <si>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</si>
  <si>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</si>
  <si>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</si>
  <si>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</si>
  <si>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</si>
  <si>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</si>
  <si>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</si>
  <si>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</si>
  <si>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</si>
  <si>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</si>
  <si>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</si>
  <si>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</si>
  <si>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</si>
  <si>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</si>
  <si>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</si>
  <si>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</si>
  <si>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</si>
  <si>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</si>
  <si>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</si>
  <si>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</si>
  <si>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</si>
  <si>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</si>
  <si>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</si>
  <si>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</si>
  <si>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</si>
  <si>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</si>
  <si>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</si>
  <si>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</si>
  <si>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</si>
  <si>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</si>
  <si>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</si>
  <si>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</si>
  <si>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</si>
  <si>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</si>
  <si>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</si>
  <si>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</si>
  <si>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</si>
  <si>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</si>
  <si>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</si>
  <si>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</si>
  <si>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</si>
  <si>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</si>
  <si>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</si>
  <si>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</si>
  <si>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</si>
  <si>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</si>
  <si>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</si>
  <si>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</si>
  <si>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</si>
  <si>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</si>
  <si>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</si>
  <si>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</si>
  <si>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</si>
  <si>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</si>
  <si>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</si>
  <si>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</si>
  <si>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</si>
  <si>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</si>
  <si>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</si>
  <si>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</si>
  <si>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</si>
  <si>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</si>
  <si>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</si>
  <si>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</si>
  <si>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</si>
  <si>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</si>
  <si>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</si>
  <si>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</si>
  <si>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</si>
  <si>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</si>
  <si>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</si>
  <si>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</si>
  <si>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</si>
  <si>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</si>
  <si>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</si>
  <si>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</si>
  <si>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</si>
  <si>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</si>
  <si>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</si>
  <si>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</si>
  <si>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</si>
  <si>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</si>
  <si>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</si>
  <si>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</si>
  <si>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</si>
  <si>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</si>
  <si>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</si>
  <si>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</si>
  <si>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</si>
  <si>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</si>
  <si>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</si>
  <si>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</si>
  <si>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</si>
  <si>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</si>
  <si>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</si>
  <si>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</si>
  <si>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</si>
  <si>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</si>
  <si>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</si>
  <si>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</si>
  <si>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</si>
  <si>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</si>
  <si>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</si>
  <si>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</si>
  <si>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</si>
  <si>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</si>
  <si>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</si>
  <si>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</si>
  <si>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</si>
  <si>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</si>
  <si>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</si>
  <si>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</si>
  <si>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</si>
  <si>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</si>
  <si>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</si>
  <si>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</si>
  <si>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</si>
  <si>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</si>
  <si>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</si>
  <si>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</si>
  <si>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</si>
  <si>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</si>
  <si>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</si>
  <si>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</si>
  <si>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</si>
  <si>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</si>
  <si>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</si>
  <si>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</si>
  <si>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</si>
  <si>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</si>
  <si>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</si>
  <si>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</si>
  <si>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</si>
  <si>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</si>
  <si>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</si>
  <si>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</si>
  <si>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</si>
  <si>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</si>
  <si>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</si>
  <si>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</si>
  <si>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</si>
  <si>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</si>
  <si>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</si>
  <si>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</si>
  <si>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</si>
  <si>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</si>
  <si>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</si>
  <si>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</si>
  <si>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</si>
  <si>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</si>
  <si>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</si>
  <si>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</si>
  <si>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</si>
  <si>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</si>
  <si>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</si>
  <si>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</si>
  <si>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</si>
  <si>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</si>
  <si>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</si>
  <si>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</si>
  <si>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</si>
  <si>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</si>
  <si>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</si>
  <si>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</si>
  <si>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</si>
  <si>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</si>
  <si>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</si>
  <si>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</si>
  <si>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</si>
  <si>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</si>
  <si>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</si>
  <si>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</si>
  <si>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</si>
  <si>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</si>
  <si>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</si>
  <si>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</si>
  <si>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</si>
  <si>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</si>
  <si>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</si>
  <si>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</si>
  <si>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</si>
  <si>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</si>
  <si>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</si>
  <si>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</si>
  <si>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</si>
  <si>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</si>
  <si>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</si>
  <si>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</si>
  <si>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</si>
  <si>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</si>
  <si>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</si>
  <si>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</si>
  <si>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</si>
  <si>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</si>
  <si>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</si>
  <si>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</si>
  <si>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</si>
  <si>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</si>
  <si>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</si>
  <si>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</si>
  <si>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</si>
  <si>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</si>
  <si>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</si>
  <si>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</si>
  <si>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</si>
  <si>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</si>
  <si>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</si>
  <si>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</si>
  <si>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</si>
  <si>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</si>
  <si>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</si>
  <si>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</si>
  <si>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</si>
  <si>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</si>
  <si>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</si>
  <si>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</si>
  <si>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</si>
  <si>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</si>
  <si>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</si>
  <si>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</si>
  <si>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</si>
  <si>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</si>
  <si>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</si>
  <si>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</si>
  <si>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</si>
  <si>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</si>
  <si>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</si>
  <si>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</si>
  <si>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</si>
  <si>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</si>
  <si>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</si>
  <si>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</si>
  <si>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</si>
  <si>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</si>
  <si>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</si>
  <si>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</si>
  <si>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</si>
  <si>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</si>
  <si>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</si>
  <si>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</si>
  <si>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</si>
  <si>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</si>
  <si>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</si>
  <si>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</si>
  <si>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</si>
  <si>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</si>
  <si>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</si>
  <si>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</si>
  <si>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</si>
  <si>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</si>
  <si>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</si>
  <si>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</si>
  <si>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</si>
  <si>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</si>
  <si>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</si>
  <si>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</si>
  <si>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</si>
  <si>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</si>
  <si>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</si>
  <si>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</si>
  <si>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</si>
  <si>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</si>
  <si>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</si>
  <si>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</si>
  <si>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</si>
  <si>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</si>
  <si>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</si>
  <si>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</si>
  <si>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</si>
  <si>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</si>
  <si>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</si>
  <si>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</si>
  <si>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</si>
  <si>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</si>
  <si>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</si>
  <si>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</si>
  <si>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</si>
  <si>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</si>
  <si>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</si>
  <si>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</si>
  <si>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</si>
  <si>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</si>
  <si>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</si>
  <si>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</si>
  <si>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</si>
  <si>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</si>
  <si>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</si>
  <si>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</si>
  <si>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</si>
  <si>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</si>
  <si>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</si>
  <si>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</si>
  <si>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</si>
  <si>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</si>
  <si>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</si>
  <si>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</si>
  <si>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</si>
  <si>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</si>
  <si>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</si>
  <si>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</si>
  <si>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</si>
  <si>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</si>
  <si>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</si>
  <si>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</si>
  <si>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</si>
  <si>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</si>
  <si>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</si>
  <si>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</si>
  <si>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</si>
  <si>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</si>
  <si>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</si>
  <si>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</si>
  <si>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</si>
  <si>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</si>
  <si>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</si>
  <si>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</si>
  <si>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</si>
  <si>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</si>
  <si>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</si>
  <si>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</si>
  <si>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</si>
  <si>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</si>
  <si>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</si>
  <si>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</si>
  <si>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</si>
  <si>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</si>
  <si>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</si>
  <si>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</si>
  <si>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</si>
  <si>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</si>
  <si>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</si>
  <si>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</si>
  <si>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</si>
  <si>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</si>
  <si>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</si>
  <si>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</si>
  <si>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</si>
  <si>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</si>
  <si>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</si>
  <si>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</si>
  <si>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</si>
  <si>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</si>
  <si>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</si>
  <si>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</si>
  <si>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</si>
  <si>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</si>
  <si>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</si>
  <si>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</si>
  <si>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</si>
  <si>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</si>
  <si>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</si>
  <si>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</si>
  <si>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</si>
  <si>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</si>
  <si>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</si>
  <si>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</si>
  <si>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</si>
  <si>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</si>
  <si>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</si>
  <si>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</si>
  <si>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</si>
  <si>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</si>
  <si>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</si>
  <si>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</si>
  <si>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</si>
  <si>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</si>
  <si>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</si>
  <si>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</si>
  <si>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</si>
  <si>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</si>
  <si>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</si>
  <si>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</si>
  <si>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</si>
  <si>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</si>
  <si>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</si>
  <si>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</si>
  <si>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</si>
  <si>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</si>
  <si>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</si>
  <si>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</si>
  <si>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</si>
  <si>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</si>
  <si>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</si>
  <si>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</si>
  <si>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</si>
  <si>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</si>
  <si>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</si>
  <si>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</si>
  <si>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</si>
  <si>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</si>
  <si>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</si>
  <si>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</si>
  <si>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</si>
  <si>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</si>
  <si>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</si>
  <si>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</si>
  <si>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</si>
  <si>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</si>
  <si>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</si>
  <si>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</si>
  <si>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</si>
  <si>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</si>
  <si>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</si>
  <si>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</si>
  <si>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</si>
  <si>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</si>
  <si>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</si>
  <si>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</si>
  <si>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</si>
  <si>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</si>
  <si>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</si>
  <si>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</si>
  <si>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</si>
  <si>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</si>
  <si>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</si>
  <si>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</si>
  <si>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</si>
  <si>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</si>
  <si>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</si>
  <si>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</si>
  <si>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</si>
  <si>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</si>
  <si>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</si>
  <si>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</si>
  <si>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</si>
  <si>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</si>
  <si>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</si>
  <si>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</si>
  <si>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</si>
  <si>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</si>
  <si>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</si>
  <si>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</si>
  <si>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</si>
  <si>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</si>
  <si>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</si>
  <si>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</si>
  <si>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</si>
  <si>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</si>
  <si>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</si>
  <si>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</si>
  <si>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</si>
  <si>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</si>
  <si>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</si>
  <si>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</si>
  <si>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</si>
  <si>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</si>
  <si>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</si>
  <si>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</si>
  <si>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</si>
  <si>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</si>
  <si>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</si>
  <si>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</si>
  <si>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</si>
  <si>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</si>
  <si>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</si>
  <si>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</si>
  <si>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</si>
  <si>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</si>
  <si>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</si>
  <si>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</si>
  <si>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</si>
  <si>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</si>
  <si>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</si>
  <si>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</si>
  <si>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</si>
  <si>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</si>
  <si>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</si>
  <si>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</si>
  <si>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</si>
  <si>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</si>
  <si>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</si>
  <si>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</si>
  <si>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</si>
  <si>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</si>
  <si>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</si>
  <si>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</si>
  <si>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</si>
  <si>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</si>
  <si>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</si>
  <si>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</si>
  <si>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</si>
  <si>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</si>
  <si>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</si>
  <si>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</si>
  <si>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</si>
  <si>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</si>
  <si>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</si>
  <si>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</si>
  <si>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</si>
  <si>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</si>
  <si>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</si>
  <si>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</si>
  <si>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</si>
  <si>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</si>
  <si>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</si>
  <si>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</si>
  <si>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</si>
  <si>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</si>
  <si>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</si>
  <si>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</si>
  <si>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</si>
  <si>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</si>
  <si>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</si>
  <si>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</si>
  <si>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</si>
  <si>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</si>
  <si>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</si>
  <si>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</si>
  <si>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</si>
  <si>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</si>
  <si>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</si>
  <si>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</si>
  <si>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</si>
  <si>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</si>
  <si>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</si>
  <si>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</si>
  <si>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</si>
  <si>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</si>
  <si>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</si>
  <si>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</si>
  <si>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</si>
  <si>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</si>
  <si>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</si>
  <si>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</si>
  <si>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</si>
  <si>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</si>
  <si>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</si>
  <si>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</si>
  <si>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</si>
  <si>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</si>
  <si>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</si>
  <si>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</si>
  <si>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</si>
  <si>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</si>
  <si>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</si>
  <si>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</si>
  <si>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</si>
  <si>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</si>
  <si>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</si>
  <si>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</si>
  <si>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</si>
  <si>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</si>
  <si>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</si>
  <si>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</si>
  <si>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</si>
  <si>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</si>
  <si>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</si>
  <si>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</si>
  <si>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</si>
  <si>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</si>
  <si>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</si>
  <si>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</si>
  <si>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</si>
  <si>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</si>
  <si>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</si>
  <si>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</si>
  <si>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</si>
  <si>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</si>
  <si>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</si>
  <si>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</si>
  <si>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</si>
  <si>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</si>
  <si>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</si>
  <si>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</si>
  <si>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</si>
  <si>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</si>
  <si>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</si>
  <si>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</si>
  <si>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</si>
  <si>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</si>
  <si>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</si>
  <si>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</si>
  <si>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</si>
  <si>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</si>
  <si>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</si>
  <si>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</si>
  <si>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</si>
  <si>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</si>
  <si>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</si>
  <si>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</si>
  <si>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</si>
  <si>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</si>
  <si>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</si>
  <si>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</si>
  <si>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</si>
  <si>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</si>
  <si>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</si>
  <si>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</si>
  <si>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</si>
  <si>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</si>
  <si>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</si>
  <si>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</si>
  <si>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</si>
  <si>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</si>
  <si>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</si>
  <si>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</si>
  <si>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</si>
  <si>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</si>
  <si>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</si>
  <si>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</si>
  <si>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</si>
  <si>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</si>
  <si>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</si>
  <si>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</si>
  <si>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</si>
  <si>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</si>
  <si>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</si>
  <si>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</si>
  <si>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</si>
  <si>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</si>
  <si>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</si>
  <si>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</si>
  <si>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</si>
  <si>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</si>
  <si>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</si>
  <si>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</si>
  <si>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</si>
  <si>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</si>
  <si>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</si>
  <si>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</si>
  <si>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</si>
  <si>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</si>
  <si>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</si>
  <si>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</si>
  <si>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</si>
  <si>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</si>
  <si>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</si>
  <si>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</si>
  <si>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</si>
  <si>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</si>
  <si>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</si>
  <si>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</si>
  <si>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</si>
  <si>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</si>
  <si>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</si>
  <si>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</si>
  <si>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</si>
  <si>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</si>
  <si>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</si>
  <si>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</si>
  <si>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</si>
  <si>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</si>
  <si>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</si>
  <si>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</si>
  <si>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</si>
  <si>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</si>
  <si>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</si>
  <si>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</si>
  <si>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</si>
  <si>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</si>
  <si>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</si>
  <si>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</si>
  <si>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</si>
  <si>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</si>
  <si>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</si>
  <si>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</si>
  <si>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</si>
  <si>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</si>
  <si>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</si>
  <si>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</si>
  <si>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</si>
  <si>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</si>
  <si>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</si>
  <si>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</si>
  <si>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</si>
  <si>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</si>
  <si>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</si>
  <si>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</si>
  <si>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</si>
  <si>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</si>
  <si>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</si>
  <si>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</si>
  <si>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</si>
  <si>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</si>
  <si>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</si>
  <si>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</si>
  <si>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</si>
  <si>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</si>
  <si>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</si>
  <si>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</si>
  <si>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</si>
  <si>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</si>
  <si>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</si>
  <si>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</si>
  <si>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</si>
  <si>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</si>
  <si>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</si>
  <si>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</si>
  <si>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</si>
  <si>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</si>
  <si>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</si>
  <si>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</si>
  <si>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</si>
  <si>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</si>
  <si>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</si>
  <si>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</si>
  <si>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</si>
  <si>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</si>
  <si>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</si>
  <si>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</si>
  <si>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</si>
  <si>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</si>
  <si>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</si>
  <si>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</si>
  <si>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</si>
  <si>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</si>
  <si>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</si>
  <si>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</si>
  <si>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</si>
  <si>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</si>
  <si>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</si>
  <si>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</si>
  <si>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</si>
  <si>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</si>
  <si>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</si>
  <si>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</si>
  <si>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</si>
  <si>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</si>
  <si>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</si>
  <si>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</si>
  <si>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</si>
  <si>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</si>
  <si>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</si>
  <si>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</si>
  <si>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</si>
  <si>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</si>
  <si>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</si>
  <si>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</si>
  <si>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</si>
  <si>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</si>
  <si>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</si>
  <si>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</si>
  <si>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</si>
  <si>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</si>
  <si>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</si>
  <si>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</si>
  <si>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</si>
  <si>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</si>
  <si>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</si>
  <si>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</si>
  <si>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</si>
  <si>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</si>
  <si>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</si>
  <si>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</si>
  <si>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</si>
  <si>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</si>
  <si>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</si>
  <si>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</si>
  <si>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</si>
  <si>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</si>
  <si>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</si>
  <si>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</si>
  <si>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</si>
  <si>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</si>
  <si>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</si>
  <si>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</si>
  <si>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</si>
  <si>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</si>
  <si>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</si>
  <si>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</si>
  <si>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</si>
  <si>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</si>
  <si>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</si>
  <si>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</si>
  <si>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</si>
  <si>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</si>
  <si>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</si>
  <si>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</si>
  <si>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</si>
  <si>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</si>
  <si>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</si>
  <si>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</si>
  <si>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</si>
  <si>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</si>
  <si>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</si>
  <si>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</si>
  <si>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</si>
  <si>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</si>
  <si>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</si>
  <si>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</si>
  <si>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</si>
  <si>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</si>
  <si>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</si>
  <si>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</si>
  <si>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</si>
  <si>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</si>
  <si>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</si>
  <si>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</si>
  <si>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</si>
  <si>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</si>
  <si>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</si>
  <si>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</si>
  <si>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</si>
  <si>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</si>
  <si>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</si>
  <si>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</si>
  <si>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</si>
  <si>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</si>
  <si>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</si>
  <si>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</si>
  <si>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</si>
  <si>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</si>
  <si>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</si>
  <si>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</si>
  <si>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</si>
  <si>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</si>
  <si>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</si>
  <si>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</si>
  <si>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</si>
  <si>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</si>
  <si>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</si>
  <si>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</si>
  <si>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</si>
  <si>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</si>
  <si>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</si>
  <si>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</si>
  <si>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</si>
  <si>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</si>
  <si>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</si>
  <si>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</si>
  <si>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</si>
  <si>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</si>
  <si>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</si>
  <si>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</si>
  <si>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</si>
  <si>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</si>
  <si>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</si>
  <si>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</si>
  <si>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</si>
  <si>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</si>
  <si>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</si>
  <si>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</si>
  <si>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</si>
  <si>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</si>
  <si>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</si>
  <si>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</si>
  <si>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</si>
  <si>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</si>
  <si>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</si>
  <si>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</si>
  <si>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</si>
  <si>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</si>
  <si>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</si>
  <si>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</si>
  <si>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</si>
  <si>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</si>
  <si>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</si>
  <si>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</si>
  <si>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</si>
  <si>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</si>
  <si>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</si>
  <si>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</si>
  <si>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</si>
  <si>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</si>
  <si>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</si>
  <si>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</si>
  <si>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</si>
  <si>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</si>
  <si>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</si>
  <si>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</si>
  <si>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</si>
  <si>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</si>
  <si>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</si>
  <si>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</si>
  <si>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</si>
  <si>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</si>
  <si>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</si>
  <si>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</si>
  <si>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</si>
  <si>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</si>
  <si>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</si>
  <si>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</si>
  <si>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</si>
  <si>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</si>
  <si>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</si>
  <si>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</si>
  <si>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</si>
  <si>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</si>
  <si>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</si>
  <si>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</si>
  <si>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</si>
  <si>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</si>
  <si>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</si>
  <si>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</si>
  <si>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</si>
  <si>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</si>
  <si>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</si>
  <si>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</si>
  <si>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</si>
  <si>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</si>
  <si>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</si>
  <si>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</si>
  <si>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</si>
  <si>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</si>
  <si>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</si>
  <si>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</si>
  <si>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</si>
  <si>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</si>
  <si>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</si>
  <si>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</si>
  <si>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</si>
  <si>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</si>
  <si>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</si>
  <si>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</si>
  <si>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</si>
  <si>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</si>
  <si>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</si>
  <si>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</si>
  <si>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</si>
  <si>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</si>
  <si>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</si>
  <si>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</si>
  <si>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</si>
  <si>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</si>
  <si>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</si>
  <si>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</si>
  <si>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</si>
  <si>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</si>
  <si>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</si>
  <si>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</si>
  <si>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</si>
  <si>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</si>
  <si>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</si>
  <si>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</si>
  <si>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</si>
  <si>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</si>
  <si>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</si>
  <si>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</si>
  <si>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</si>
  <si>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</si>
  <si>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</si>
  <si>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</si>
  <si>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</si>
  <si>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</si>
  <si>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</si>
  <si>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</si>
  <si>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</si>
  <si>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</si>
  <si>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</si>
  <si>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</si>
  <si>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</si>
  <si>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</si>
  <si>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</si>
  <si>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</si>
  <si>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</si>
  <si>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</si>
  <si>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</si>
  <si>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</si>
  <si>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</si>
  <si>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</si>
  <si>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</si>
  <si>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</si>
  <si>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</si>
  <si>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</si>
  <si>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</si>
  <si>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</si>
  <si>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</si>
  <si>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</si>
  <si>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</si>
  <si>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</si>
  <si>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</si>
  <si>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</si>
  <si>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</si>
  <si>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</si>
  <si>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</si>
  <si>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</si>
  <si>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</si>
  <si>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</si>
  <si>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</si>
  <si>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</si>
  <si>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</si>
  <si>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</si>
  <si>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</si>
  <si>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</si>
  <si>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</si>
  <si>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</si>
  <si>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</si>
  <si>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</si>
  <si>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</si>
  <si>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</si>
  <si>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</si>
  <si>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</si>
  <si>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</si>
  <si>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</si>
  <si>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</si>
  <si>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</si>
  <si>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</si>
  <si>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</si>
  <si>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</si>
  <si>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</si>
  <si>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</si>
  <si>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</si>
  <si>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</si>
  <si>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</si>
  <si>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</si>
  <si>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</si>
  <si>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</si>
  <si>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</si>
  <si>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</si>
  <si>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</si>
  <si>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</si>
  <si>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</si>
  <si>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</si>
  <si>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</si>
  <si>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</si>
  <si>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</si>
  <si>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</si>
  <si>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</si>
  <si>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</si>
  <si>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</si>
  <si>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</si>
  <si>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</si>
  <si>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</si>
  <si>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</si>
  <si>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</si>
  <si>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</si>
  <si>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</si>
  <si>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</si>
  <si>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</si>
  <si>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</si>
  <si>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</si>
  <si>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</si>
  <si>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</si>
  <si>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</si>
  <si>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</si>
  <si>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</si>
  <si>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</si>
  <si>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</si>
  <si>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</si>
  <si>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</si>
  <si>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</si>
  <si>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</si>
  <si>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</si>
  <si>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</si>
  <si>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</si>
  <si>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</si>
  <si>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</si>
  <si>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</si>
  <si>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</si>
  <si>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</si>
  <si>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</si>
  <si>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</si>
  <si>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</si>
  <si>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</si>
  <si>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</si>
  <si>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</si>
  <si>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</si>
  <si>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</si>
  <si>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</si>
  <si>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</si>
  <si>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</si>
  <si>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</si>
  <si>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</si>
  <si>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</si>
  <si>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</si>
  <si>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</si>
  <si>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</si>
  <si>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</si>
  <si>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</si>
  <si>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</si>
  <si>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</si>
  <si>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</si>
  <si>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</si>
  <si>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</si>
  <si>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</si>
  <si>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</si>
  <si>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</si>
  <si>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</si>
  <si>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</si>
  <si>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</si>
  <si>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</si>
  <si>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</si>
  <si>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</si>
  <si>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</si>
  <si>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</si>
  <si>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</si>
  <si>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</si>
  <si>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</si>
  <si>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</si>
  <si>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</si>
  <si>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</si>
  <si>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</si>
  <si>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</si>
  <si>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</si>
  <si>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</si>
  <si>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</si>
  <si>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</si>
  <si>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</si>
  <si>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</si>
  <si>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</si>
  <si>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</si>
  <si>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</si>
  <si>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</si>
  <si>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</si>
  <si>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</si>
  <si>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</si>
  <si>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</si>
  <si>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</si>
  <si>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</si>
  <si>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</si>
  <si>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</si>
  <si>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</si>
  <si>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</si>
  <si>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</si>
  <si>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</si>
  <si>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</si>
  <si>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</si>
  <si>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</si>
  <si>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</si>
  <si>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</si>
  <si>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</si>
  <si>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</si>
  <si>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</si>
  <si>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</si>
  <si>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</si>
  <si>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</si>
  <si>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</si>
  <si>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</si>
  <si>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</si>
  <si>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</si>
  <si>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</si>
  <si>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</si>
  <si>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</si>
  <si>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</si>
  <si>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</si>
  <si>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</si>
  <si>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</si>
  <si>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</si>
  <si>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</si>
  <si>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</si>
  <si>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</si>
  <si>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</si>
  <si>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</si>
  <si>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</si>
  <si>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</si>
  <si>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</si>
  <si>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</si>
  <si>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</si>
  <si>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</si>
  <si>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</si>
  <si>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</si>
  <si>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</si>
  <si>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</si>
  <si>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</si>
  <si>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</si>
  <si>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</si>
  <si>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</si>
  <si>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</si>
  <si>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</si>
  <si>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</si>
  <si>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</si>
  <si>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</si>
  <si>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</si>
  <si>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</si>
  <si>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</si>
  <si>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</si>
  <si>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</si>
  <si>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</si>
  <si>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</si>
  <si>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</si>
  <si>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</si>
  <si>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</si>
  <si>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</si>
  <si>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</si>
  <si>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</si>
  <si>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</si>
  <si>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</si>
  <si>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</si>
  <si>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</si>
  <si>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</si>
  <si>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</si>
  <si>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</si>
  <si>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</si>
  <si>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</si>
  <si>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</si>
  <si>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</si>
  <si>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</si>
  <si>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</si>
  <si>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</si>
  <si>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</si>
  <si>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</si>
  <si>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</si>
  <si>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</si>
  <si>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</si>
  <si>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</si>
  <si>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</si>
  <si>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</si>
  <si>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</si>
  <si>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</si>
  <si>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</si>
  <si>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</si>
  <si>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</si>
  <si>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</si>
  <si>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</si>
  <si>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</si>
  <si>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</si>
  <si>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</si>
  <si>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</si>
  <si>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</si>
  <si>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</si>
  <si>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</si>
  <si>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</si>
  <si>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</si>
  <si>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</si>
  <si>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</si>
  <si>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</si>
  <si>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</si>
  <si>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</si>
  <si>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</si>
  <si>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</si>
  <si>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</si>
  <si>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</si>
  <si>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</si>
  <si>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</si>
  <si>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</si>
  <si>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</si>
  <si>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</si>
  <si>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</si>
  <si>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</si>
  <si>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</si>
  <si>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</si>
  <si>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</si>
  <si>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</si>
  <si>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</si>
  <si>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</si>
  <si>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</si>
  <si>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</si>
  <si>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</si>
  <si>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</si>
  <si>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</si>
  <si>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</si>
  <si>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</si>
  <si>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</si>
  <si>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</si>
  <si>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</si>
  <si>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</si>
  <si>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</si>
  <si>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</si>
  <si>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</si>
  <si>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</si>
  <si>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</si>
  <si>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</si>
  <si>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</si>
  <si>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</si>
  <si>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</si>
  <si>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</si>
  <si>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</si>
  <si>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</si>
  <si>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</si>
  <si>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</si>
  <si>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</si>
  <si>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</si>
  <si>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</si>
  <si>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</si>
  <si>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</si>
  <si>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</si>
  <si>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</si>
  <si>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</si>
  <si>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</si>
  <si>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</si>
  <si>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</si>
  <si>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</si>
  <si>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</si>
  <si>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</si>
  <si>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</si>
  <si>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</si>
  <si>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</si>
  <si>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</si>
  <si>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</si>
  <si>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</si>
  <si>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</si>
  <si>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</si>
  <si>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</si>
  <si>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</si>
  <si>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</si>
  <si>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</si>
  <si>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</si>
  <si>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</si>
  <si>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</si>
  <si>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</si>
  <si>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</si>
  <si>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</si>
  <si>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</si>
  <si>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</si>
  <si>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</si>
  <si>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</si>
  <si>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</si>
  <si>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</si>
  <si>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</si>
  <si>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</si>
  <si>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</si>
  <si>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</si>
  <si>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</si>
  <si>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</si>
  <si>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</si>
  <si>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</si>
  <si>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</si>
  <si>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</si>
  <si>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</si>
  <si>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</si>
  <si>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</si>
  <si>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</si>
  <si>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</si>
  <si>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</si>
  <si>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</si>
  <si>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</si>
  <si>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</si>
  <si>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</si>
  <si>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</si>
  <si>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</si>
  <si>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</si>
  <si>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</si>
  <si>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</si>
  <si>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</si>
  <si>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</si>
  <si>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</si>
  <si>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</si>
  <si>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</si>
  <si>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</si>
  <si>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</si>
  <si>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</si>
  <si>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</si>
  <si>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</si>
  <si>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</si>
  <si>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</si>
  <si>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</si>
  <si>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</si>
  <si>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</si>
  <si>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</si>
  <si>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</si>
  <si>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</si>
  <si>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</si>
  <si>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</si>
  <si>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</si>
  <si>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</si>
  <si>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</si>
  <si>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</si>
  <si>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</si>
  <si>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</si>
  <si>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</si>
  <si>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</si>
  <si>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</si>
  <si>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</si>
  <si>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</si>
  <si>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</si>
  <si>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</si>
  <si>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</si>
  <si>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</si>
  <si>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</si>
  <si>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</si>
  <si>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</si>
  <si>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</si>
  <si>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</si>
  <si>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</si>
  <si>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</si>
  <si>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</si>
  <si>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</si>
  <si>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</si>
  <si>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</si>
  <si>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</si>
  <si>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</si>
  <si>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</si>
  <si>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</si>
  <si>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</si>
  <si>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</si>
  <si>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</si>
  <si>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</si>
  <si>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</si>
  <si>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</si>
  <si>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</si>
  <si>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</si>
  <si>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</si>
  <si>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</si>
  <si>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</si>
  <si>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</si>
  <si>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</si>
  <si>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</si>
  <si>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</si>
  <si>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</si>
  <si>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</si>
  <si>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</si>
  <si>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</si>
  <si>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</si>
  <si>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</si>
  <si>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</si>
  <si>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</si>
  <si>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</si>
  <si>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</si>
  <si>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</si>
  <si>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</si>
  <si>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</si>
  <si>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</si>
  <si>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</si>
  <si>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</si>
  <si>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</si>
  <si>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</si>
  <si>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</si>
  <si>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</si>
  <si>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</si>
  <si>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</si>
  <si>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</si>
  <si>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</si>
  <si>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</si>
  <si>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</si>
  <si>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</si>
  <si>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</si>
  <si>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</si>
  <si>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</si>
  <si>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</si>
  <si>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</si>
  <si>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</si>
  <si>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</si>
  <si>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</si>
  <si>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</si>
  <si>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</si>
  <si>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</si>
  <si>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</si>
  <si>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</si>
  <si>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</si>
  <si>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</si>
  <si>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</si>
  <si>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</si>
  <si>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</si>
  <si>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</si>
  <si>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</si>
  <si>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</si>
  <si>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</si>
  <si>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</si>
  <si>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</si>
  <si>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</si>
  <si>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</si>
  <si>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</si>
  <si>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</si>
  <si>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</si>
  <si>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</si>
  <si>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</si>
  <si>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</si>
  <si>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</si>
  <si>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</si>
  <si>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</si>
  <si>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</si>
  <si>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</si>
  <si>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</si>
  <si>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</si>
  <si>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</si>
  <si>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</si>
  <si>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</si>
  <si>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</si>
  <si>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</si>
  <si>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</si>
  <si>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</si>
  <si>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</si>
  <si>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</si>
  <si>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</si>
  <si>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</si>
  <si>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</si>
  <si>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</si>
  <si>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</si>
  <si>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</si>
  <si>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</si>
  <si>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</si>
  <si>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</si>
  <si>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</si>
  <si>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</si>
  <si>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</si>
  <si>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</si>
  <si>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</si>
  <si>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</si>
  <si>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</si>
  <si>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</si>
  <si>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</si>
  <si>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</si>
  <si>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</si>
  <si>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</si>
  <si>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</si>
  <si>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</si>
  <si>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</si>
  <si>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</si>
  <si>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</si>
  <si>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</si>
  <si>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</si>
  <si>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</si>
  <si>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</si>
  <si>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</si>
  <si>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</si>
  <si>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</si>
  <si>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</si>
  <si>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</si>
  <si>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</si>
  <si>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</si>
  <si>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</si>
  <si>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</si>
  <si>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</si>
  <si>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</si>
  <si>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</si>
  <si>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</si>
  <si>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</si>
  <si>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</si>
  <si>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</si>
  <si>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</si>
  <si>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</si>
  <si>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</si>
  <si>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</si>
  <si>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</si>
  <si>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</si>
  <si>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</si>
  <si>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</si>
  <si>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</si>
  <si>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</si>
  <si>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</si>
  <si>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</si>
  <si>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</si>
  <si>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</si>
  <si>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</si>
  <si>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</si>
  <si>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</si>
  <si>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</si>
  <si>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</si>
  <si>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</si>
  <si>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</si>
  <si>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</si>
  <si>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</si>
  <si>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</si>
  <si>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</si>
  <si>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</si>
  <si>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</si>
  <si>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</si>
  <si>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</si>
  <si>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</si>
  <si>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</si>
  <si>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</si>
  <si>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</si>
  <si>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</si>
  <si>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</si>
  <si>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</si>
  <si>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</si>
  <si>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</si>
  <si>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</si>
  <si>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</si>
  <si>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</si>
  <si>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</si>
  <si>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</si>
  <si>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</si>
  <si>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</si>
  <si>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</si>
  <si>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</si>
  <si>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</si>
  <si>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</si>
  <si>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</si>
  <si>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</si>
  <si>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</si>
  <si>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</si>
  <si>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</si>
  <si>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</si>
  <si>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</si>
  <si>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</si>
  <si>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</si>
  <si>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</si>
  <si>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</si>
  <si>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</si>
  <si>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</si>
  <si>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</si>
  <si>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</si>
  <si>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</si>
  <si>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</si>
  <si>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</si>
  <si>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</si>
  <si>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</si>
  <si>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</si>
  <si>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</si>
  <si>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</si>
  <si>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</si>
  <si>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</si>
  <si>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</si>
  <si>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</si>
  <si>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</si>
  <si>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</si>
  <si>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</si>
  <si>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</si>
  <si>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</si>
  <si>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</si>
  <si>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</si>
  <si>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</si>
  <si>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</si>
  <si>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</si>
  <si>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</si>
  <si>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</si>
  <si>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</si>
  <si>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</si>
  <si>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</si>
  <si>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</si>
  <si>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</si>
  <si>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</si>
  <si>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</si>
  <si>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</si>
  <si>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</si>
  <si>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</si>
  <si>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</si>
  <si>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</si>
  <si>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</si>
  <si>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</si>
  <si>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</si>
  <si>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</si>
  <si>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</si>
  <si>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</si>
  <si>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</si>
  <si>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</si>
  <si>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</si>
  <si>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</si>
  <si>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</si>
  <si>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</si>
  <si>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</si>
  <si>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</si>
  <si>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</si>
  <si>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</si>
  <si>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</si>
  <si>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</si>
  <si>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</si>
  <si>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</si>
  <si>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</si>
  <si>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</si>
  <si>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</si>
  <si>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</si>
  <si>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</si>
  <si>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</si>
  <si>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</si>
  <si>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</si>
  <si>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</si>
  <si>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</si>
  <si>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</si>
  <si>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</si>
  <si>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</si>
  <si>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</si>
  <si>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</si>
  <si>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</si>
  <si>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</si>
  <si>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</si>
  <si>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</si>
  <si>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</si>
  <si>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</si>
  <si>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</si>
  <si>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</si>
  <si>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</si>
  <si>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</si>
  <si>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</si>
  <si>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</si>
  <si>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</si>
  <si>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</si>
  <si>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</si>
  <si>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</si>
  <si>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</si>
  <si>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</si>
  <si>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</si>
  <si>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</si>
  <si>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</si>
  <si>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</si>
  <si>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</si>
  <si>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</si>
  <si>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</si>
  <si>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</si>
  <si>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</si>
  <si>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</si>
  <si>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</si>
  <si>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</si>
  <si>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</si>
  <si>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</si>
  <si>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</si>
  <si>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</si>
  <si>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</si>
  <si>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</si>
  <si>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</si>
  <si>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</si>
  <si>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</si>
  <si>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</si>
  <si>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</si>
  <si>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</si>
  <si>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</si>
  <si>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</si>
  <si>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</si>
  <si>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</si>
  <si>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</si>
  <si>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</si>
  <si>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</si>
  <si>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</si>
  <si>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</si>
  <si>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</si>
  <si>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</si>
  <si>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</si>
  <si>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</si>
  <si>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</si>
  <si>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</si>
  <si>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</si>
  <si>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</si>
  <si>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</si>
  <si>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</si>
  <si>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</si>
  <si>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</si>
  <si>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</si>
  <si>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</si>
  <si>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</si>
  <si>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</si>
  <si>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</si>
  <si>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</si>
  <si>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</si>
  <si>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</si>
  <si>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</si>
  <si>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</si>
  <si>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</si>
  <si>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</si>
  <si>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</si>
  <si>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</si>
  <si>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</si>
  <si>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</si>
  <si>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</si>
  <si>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</si>
  <si>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</si>
  <si>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</si>
  <si>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</si>
  <si>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</si>
  <si>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</si>
  <si>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</si>
  <si>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</si>
  <si>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</si>
  <si>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</si>
  <si>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</si>
  <si>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</si>
  <si>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</si>
  <si>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</si>
  <si>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</si>
  <si>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</si>
  <si>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</si>
  <si>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</si>
  <si>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</si>
  <si>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</si>
  <si>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</si>
  <si>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</si>
  <si>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</si>
  <si>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</si>
  <si>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</si>
  <si>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</si>
  <si>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</si>
  <si>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</si>
  <si>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</si>
  <si>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</si>
  <si>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</si>
  <si>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</si>
  <si>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</si>
  <si>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</si>
  <si>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</si>
  <si>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</si>
  <si>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</si>
  <si>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</si>
  <si>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</si>
  <si>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</si>
  <si>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</si>
  <si>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</si>
  <si>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</si>
  <si>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</si>
  <si>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</si>
  <si>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</si>
  <si>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</si>
  <si>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</si>
  <si>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</si>
  <si>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</si>
  <si>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</si>
  <si>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</si>
  <si>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</si>
  <si>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</si>
  <si>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</si>
  <si>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</si>
  <si>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</si>
  <si>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</si>
  <si>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</si>
  <si>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</si>
  <si>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</si>
  <si>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</si>
  <si>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</si>
  <si>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</si>
  <si>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</si>
  <si>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</si>
  <si>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</si>
  <si>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</si>
  <si>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</si>
  <si>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</si>
  <si>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</si>
  <si>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</si>
  <si>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</si>
  <si>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</si>
  <si>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</si>
  <si>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</si>
  <si>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</si>
  <si>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</si>
  <si>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</si>
  <si>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</si>
  <si>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</si>
  <si>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</si>
  <si>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</si>
  <si>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</si>
  <si>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</si>
  <si>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</si>
  <si>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</si>
  <si>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</si>
  <si>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</si>
  <si>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</si>
  <si>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</si>
  <si>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</si>
  <si>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</si>
  <si>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</si>
  <si>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</si>
  <si>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</si>
  <si>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</si>
  <si>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</si>
  <si>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</si>
  <si>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</si>
  <si>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</si>
  <si>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</si>
  <si>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</si>
  <si>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</si>
  <si>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</si>
  <si>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</si>
  <si>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</si>
  <si>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</si>
  <si>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</si>
  <si>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</si>
  <si>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</si>
  <si>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</si>
  <si>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</si>
  <si>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</si>
  <si>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</si>
  <si>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</si>
  <si>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</si>
  <si>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</si>
  <si>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</si>
  <si>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</si>
  <si>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</si>
  <si>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</si>
  <si>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</si>
  <si>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</si>
  <si>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</si>
  <si>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</si>
  <si>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</si>
  <si>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</si>
  <si>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</si>
  <si>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</si>
  <si>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</si>
  <si>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</si>
  <si>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</si>
  <si>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</si>
  <si>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</si>
  <si>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</si>
  <si>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</si>
  <si>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</si>
  <si>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</si>
  <si>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</si>
  <si>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</si>
  <si>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</si>
  <si>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</si>
  <si>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</si>
  <si>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</si>
  <si>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</si>
  <si>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</si>
  <si>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</si>
  <si>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</si>
  <si>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</si>
  <si>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</si>
  <si>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</si>
  <si>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</si>
  <si>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</si>
  <si>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</si>
  <si>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</si>
  <si>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</si>
  <si>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</si>
  <si>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</si>
  <si>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</si>
  <si>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</si>
  <si>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</si>
  <si>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</si>
  <si>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</si>
  <si>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</si>
  <si>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</si>
  <si>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</si>
  <si>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</si>
  <si>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</si>
  <si>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</si>
  <si>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</si>
  <si>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</si>
  <si>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</si>
  <si>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</si>
  <si>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</si>
  <si>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</si>
  <si>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</si>
  <si>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</si>
  <si>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</si>
  <si>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</si>
  <si>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</si>
  <si>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</si>
  <si>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</si>
  <si>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</si>
  <si>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</si>
  <si>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</si>
  <si>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</si>
  <si>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</si>
  <si>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</si>
  <si>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</si>
  <si>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</si>
  <si>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</si>
  <si>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</si>
  <si>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</si>
  <si>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</si>
  <si>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</si>
  <si>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</si>
  <si>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</si>
  <si>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</si>
  <si>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</si>
  <si>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</si>
  <si>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</si>
  <si>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</si>
  <si>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</si>
  <si>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</si>
  <si>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</si>
  <si>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</si>
  <si>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</si>
  <si>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</si>
  <si>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</si>
  <si>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</si>
  <si>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</si>
  <si>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</si>
  <si>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</si>
  <si>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</si>
  <si>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</si>
  <si>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</si>
  <si>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</si>
  <si>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</si>
  <si>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</si>
  <si>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</si>
  <si>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</si>
  <si>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</si>
  <si>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</si>
  <si>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</si>
  <si>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</si>
  <si>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</si>
  <si>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</si>
  <si>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</si>
  <si>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</si>
  <si>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</si>
  <si>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</si>
  <si>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</si>
  <si>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</si>
  <si>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</si>
  <si>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</si>
  <si>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</si>
  <si>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</si>
  <si>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</si>
  <si>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</si>
  <si>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</si>
  <si>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</si>
  <si>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</si>
  <si>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</si>
  <si>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</si>
  <si>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</si>
  <si>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</si>
  <si>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</si>
  <si>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</si>
  <si>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</si>
  <si>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</si>
  <si>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</si>
  <si>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</si>
  <si>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</si>
  <si>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</si>
  <si>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</si>
  <si>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</si>
  <si>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</si>
  <si>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</si>
  <si>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</si>
  <si>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</si>
  <si>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</si>
  <si>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</si>
  <si>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</si>
  <si>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</si>
  <si>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</si>
  <si>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</si>
  <si>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</si>
  <si>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</si>
  <si>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</si>
  <si>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</si>
  <si>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</si>
  <si>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</si>
  <si>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</si>
  <si>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</si>
  <si>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</si>
  <si>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</si>
  <si>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</si>
  <si>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</si>
  <si>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</si>
  <si>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</si>
  <si>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</si>
  <si>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</si>
  <si>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</si>
  <si>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</si>
  <si>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</si>
  <si>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</si>
  <si>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</si>
  <si>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</si>
  <si>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</si>
  <si>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</si>
  <si>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</si>
  <si>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</si>
  <si>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</si>
  <si>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</si>
  <si>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</si>
  <si>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</si>
  <si>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</si>
  <si>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</si>
  <si>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</si>
  <si>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</si>
  <si>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</si>
  <si>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</si>
  <si>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</si>
  <si>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</si>
  <si>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</si>
  <si>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</si>
  <si>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</si>
  <si>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</si>
  <si>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</si>
  <si>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</si>
  <si>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</si>
  <si>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</si>
  <si>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</si>
  <si>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</si>
  <si>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</si>
  <si>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</si>
  <si>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</si>
  <si>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</si>
  <si>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</si>
  <si>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</si>
  <si>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</si>
  <si>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</si>
  <si>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</si>
  <si>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</si>
  <si>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</si>
  <si>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</si>
  <si>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</si>
  <si>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</si>
  <si>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</si>
  <si>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</si>
  <si>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</si>
  <si>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</si>
  <si>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</si>
  <si>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</si>
  <si>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</si>
  <si>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</si>
  <si>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</si>
  <si>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</si>
  <si>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</si>
  <si>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</si>
  <si>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</si>
  <si>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</si>
  <si>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</si>
  <si>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</si>
  <si>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</si>
  <si>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</si>
  <si>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</si>
  <si>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</si>
  <si>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</si>
  <si>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</si>
  <si>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</si>
  <si>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</si>
  <si>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</si>
  <si>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</si>
  <si>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</si>
  <si>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</si>
  <si>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</si>
  <si>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</si>
  <si>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</si>
  <si>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</si>
  <si>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</si>
  <si>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</si>
  <si>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</si>
  <si>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</si>
  <si>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</si>
  <si>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</si>
  <si>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</si>
  <si>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</si>
  <si>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</si>
  <si>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</si>
  <si>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</si>
  <si>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</si>
  <si>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</si>
  <si>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</si>
  <si>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</si>
  <si>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</si>
  <si>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</si>
  <si>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</si>
  <si>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</si>
  <si>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</si>
  <si>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</si>
  <si>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</si>
  <si>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</si>
  <si>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</si>
  <si>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</si>
  <si>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</si>
  <si>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</si>
  <si>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</si>
  <si>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</si>
  <si>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</si>
  <si>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</si>
  <si>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</si>
  <si>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</si>
  <si>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</si>
  <si>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</si>
  <si>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</si>
  <si>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</si>
  <si>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</si>
  <si>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</si>
  <si>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</si>
  <si>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</si>
  <si>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</si>
  <si>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</si>
  <si>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</si>
  <si>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</si>
  <si>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</si>
  <si>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</si>
  <si>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</si>
  <si>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</si>
  <si>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</si>
  <si>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</si>
  <si>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</si>
  <si>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</si>
  <si>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</si>
  <si>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</si>
  <si>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</si>
  <si>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</si>
  <si>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</si>
  <si>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</si>
  <si>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</si>
  <si>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</si>
  <si>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</si>
  <si>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</si>
  <si>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</si>
  <si>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</si>
  <si>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</si>
  <si>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</si>
  <si>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</si>
  <si>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</si>
  <si>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</si>
  <si>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</si>
  <si>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</si>
  <si>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</si>
  <si>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</si>
  <si>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</si>
  <si>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</si>
  <si>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</si>
  <si>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</si>
  <si>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</si>
  <si>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</si>
  <si>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</si>
  <si>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</si>
  <si>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</si>
  <si>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</si>
  <si>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</si>
  <si>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</si>
  <si>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</si>
  <si>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</si>
  <si>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</si>
  <si>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</si>
  <si>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</si>
  <si>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</si>
  <si>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</si>
  <si>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</si>
  <si>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</si>
  <si>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</si>
  <si>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</si>
  <si>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</si>
  <si>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</si>
  <si>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</si>
  <si>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</si>
  <si>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</si>
  <si>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</si>
  <si>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</si>
  <si>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</si>
  <si>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</si>
  <si>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</si>
  <si>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</si>
  <si>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</si>
  <si>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</si>
  <si>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</si>
  <si>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</si>
  <si>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</si>
  <si>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</si>
  <si>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</si>
  <si>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</si>
  <si>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</si>
  <si>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</si>
  <si>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</si>
  <si>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</si>
  <si>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</si>
  <si>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</si>
  <si>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</si>
  <si>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</si>
  <si>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</si>
  <si>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</si>
  <si>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</si>
  <si>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</si>
  <si>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</si>
  <si>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</si>
  <si>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</si>
  <si>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</si>
  <si>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</si>
  <si>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</si>
  <si>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</si>
  <si>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</si>
  <si>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</si>
  <si>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</si>
  <si>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</si>
  <si>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</si>
  <si>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</si>
  <si>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</si>
  <si>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</si>
  <si>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</si>
  <si>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</si>
  <si>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</si>
  <si>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</si>
  <si>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</si>
  <si>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</si>
  <si>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</si>
  <si>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</si>
  <si>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</si>
  <si>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</si>
  <si>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</si>
  <si>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</si>
  <si>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</si>
  <si>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</si>
  <si>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</si>
  <si>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</si>
  <si>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</si>
  <si>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</si>
  <si>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</si>
  <si>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</si>
  <si>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</si>
  <si>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</si>
  <si>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</si>
  <si>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</si>
  <si>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</si>
  <si>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</si>
  <si>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</si>
  <si>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</si>
  <si>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</si>
  <si>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</si>
  <si>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</si>
  <si>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</si>
  <si>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</si>
  <si>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</si>
  <si>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</si>
  <si>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</si>
  <si>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</si>
  <si>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</si>
  <si>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</si>
  <si>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</si>
  <si>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</si>
  <si>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</si>
  <si>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</si>
  <si>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</si>
  <si>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</si>
  <si>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</si>
  <si>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</si>
  <si>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</si>
  <si>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</si>
  <si>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</si>
  <si>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</si>
  <si>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</si>
  <si>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</si>
  <si>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</si>
  <si>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</si>
  <si>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</si>
  <si>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</si>
  <si>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</si>
  <si>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</si>
  <si>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</si>
  <si>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</si>
  <si>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</si>
  <si>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</si>
  <si>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</si>
  <si>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</si>
  <si>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</si>
  <si>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</si>
  <si>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</si>
  <si>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</si>
  <si>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</si>
  <si>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</si>
  <si>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</si>
  <si>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</si>
  <si>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</si>
  <si>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</si>
  <si>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</si>
  <si>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</si>
  <si>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</si>
  <si>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</si>
  <si>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</si>
  <si>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</si>
  <si>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</si>
  <si>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</si>
  <si>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</si>
  <si>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</si>
  <si>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</si>
  <si>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</si>
  <si>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</si>
  <si>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</si>
  <si>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</si>
  <si>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</si>
  <si>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</si>
  <si>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</si>
  <si>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</si>
  <si>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</si>
  <si>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</si>
  <si>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</si>
  <si>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</si>
  <si>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</si>
  <si>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</si>
  <si>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</si>
  <si>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</si>
  <si>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</si>
  <si>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</si>
  <si>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</si>
  <si>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</si>
  <si>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</si>
  <si>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</si>
  <si>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</si>
  <si>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</si>
  <si>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</si>
  <si>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</si>
  <si>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</si>
  <si>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</si>
  <si>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</si>
  <si>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</si>
  <si>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</si>
  <si>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</si>
  <si>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</si>
  <si>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</si>
  <si>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</si>
  <si>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</si>
  <si>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</si>
  <si>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</si>
  <si>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</si>
  <si>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</si>
  <si>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</si>
  <si>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</si>
  <si>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</si>
  <si>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</si>
  <si>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</si>
  <si>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</si>
  <si>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</si>
  <si>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</si>
  <si>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</si>
  <si>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</si>
  <si>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</si>
  <si>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</si>
  <si>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</si>
  <si>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</si>
  <si>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</si>
  <si>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</si>
  <si>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</si>
  <si>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</si>
  <si>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</si>
  <si>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</si>
  <si>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</si>
  <si>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</si>
  <si>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</si>
  <si>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</si>
  <si>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</si>
  <si>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</si>
  <si>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</si>
  <si>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</si>
  <si>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</si>
  <si>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</si>
  <si>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</si>
  <si>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</si>
  <si>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</si>
  <si>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</si>
  <si>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</si>
  <si>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</si>
  <si>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</si>
  <si>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</si>
  <si>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</si>
  <si>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</si>
  <si>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</si>
  <si>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</si>
  <si>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</si>
  <si>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</si>
  <si>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</si>
  <si>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</si>
  <si>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</si>
  <si>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</si>
  <si>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</si>
  <si>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</si>
  <si>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</si>
  <si>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</si>
  <si>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</si>
  <si>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</si>
  <si>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</si>
  <si>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</si>
  <si>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</si>
  <si>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</si>
  <si>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</si>
  <si>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</si>
  <si>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</si>
  <si>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</si>
  <si>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</si>
  <si>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</si>
  <si>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</si>
  <si>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</si>
  <si>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</si>
  <si>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</si>
  <si>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</si>
  <si>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</si>
  <si>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</si>
  <si>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</si>
  <si>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</si>
  <si>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</si>
  <si>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</si>
  <si>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</si>
  <si>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</si>
  <si>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</si>
  <si>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</si>
  <si>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</si>
  <si>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</si>
  <si>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</si>
  <si>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</si>
  <si>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</si>
  <si>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</si>
  <si>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</si>
  <si>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</si>
  <si>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</si>
  <si>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</si>
  <si>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</si>
  <si>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</si>
  <si>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</si>
  <si>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</si>
  <si>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</si>
  <si>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</si>
  <si>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</si>
  <si>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</si>
  <si>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</si>
  <si>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</si>
  <si>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</si>
  <si>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</si>
  <si>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</si>
  <si>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</si>
  <si>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</si>
  <si>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</si>
  <si>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</si>
  <si>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</si>
  <si>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</si>
  <si>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</si>
  <si>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</si>
  <si>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</si>
  <si>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</si>
  <si>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</si>
  <si>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</si>
  <si>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</si>
  <si>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</si>
  <si>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</si>
  <si>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</si>
  <si>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</si>
  <si>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</si>
  <si>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</si>
  <si>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</si>
  <si>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</si>
  <si>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</si>
  <si>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</si>
  <si>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</si>
  <si>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</si>
  <si>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</si>
  <si>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</si>
  <si>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</si>
  <si>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</si>
  <si>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</si>
  <si>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</si>
  <si>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</si>
  <si>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</si>
  <si>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</si>
  <si>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</si>
  <si>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</si>
  <si>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</si>
  <si>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</si>
  <si>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</si>
  <si>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</si>
  <si>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</si>
  <si>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</si>
  <si>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</si>
  <si>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</si>
  <si>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</si>
  <si>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</si>
  <si>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</si>
  <si>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</si>
  <si>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</si>
  <si>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</si>
  <si>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</si>
  <si>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</si>
  <si>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</si>
  <si>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</si>
  <si>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</si>
  <si>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</si>
  <si>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</si>
  <si>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</si>
  <si>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</si>
  <si>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</si>
  <si>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</si>
  <si>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</si>
  <si>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</si>
  <si>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</si>
  <si>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</si>
  <si>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</si>
  <si>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</si>
  <si>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</si>
  <si>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</si>
  <si>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</si>
  <si>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</si>
  <si>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</si>
  <si>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</si>
  <si>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</si>
  <si>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</si>
  <si>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</si>
  <si>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</si>
  <si>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</si>
  <si>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</si>
  <si>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</si>
  <si>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</si>
  <si>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</si>
  <si>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</si>
  <si>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</si>
  <si>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</si>
  <si>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</si>
  <si>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</si>
  <si>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</si>
  <si>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</si>
  <si>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</si>
  <si>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</si>
  <si>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</si>
  <si>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</si>
  <si>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</si>
  <si>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</si>
  <si>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</si>
  <si>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</si>
  <si>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</si>
  <si>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</si>
  <si>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</si>
  <si>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</si>
  <si>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</si>
  <si>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</si>
  <si>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</si>
  <si>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</si>
  <si>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</si>
  <si>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</si>
  <si>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</si>
  <si>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</si>
  <si>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</si>
  <si>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</si>
  <si>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</si>
  <si>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</si>
  <si>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</si>
  <si>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</si>
  <si>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</si>
  <si>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</si>
  <si>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</si>
  <si>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</si>
  <si>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</si>
  <si>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</si>
  <si>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</si>
  <si>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</si>
  <si>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</si>
  <si>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</si>
  <si>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</si>
  <si>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</si>
  <si>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</si>
  <si>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</si>
  <si>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</si>
  <si>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</si>
  <si>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</si>
  <si>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</si>
  <si>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</si>
  <si>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</si>
  <si>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</si>
  <si>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</si>
  <si>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</si>
  <si>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</si>
  <si>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</si>
  <si>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</si>
  <si>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</si>
  <si>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</si>
  <si>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</si>
  <si>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</si>
  <si>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</si>
  <si>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</si>
  <si>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</si>
  <si>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</si>
  <si>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</si>
  <si>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</si>
  <si>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</si>
  <si>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</si>
  <si>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</si>
  <si>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</si>
  <si>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</si>
  <si>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</si>
  <si>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</si>
  <si>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</si>
  <si>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</si>
  <si>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</si>
  <si>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</si>
  <si>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</si>
  <si>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</si>
  <si>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</si>
  <si>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</si>
  <si>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</si>
  <si>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</si>
  <si>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</si>
  <si>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</si>
  <si>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</si>
  <si>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</si>
  <si>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</si>
  <si>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</si>
  <si>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</si>
  <si>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</si>
  <si>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</si>
  <si>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</si>
  <si>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</si>
  <si>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</si>
  <si>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</si>
  <si>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</si>
  <si>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</si>
  <si>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</si>
  <si>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</si>
  <si>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</si>
  <si>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</si>
  <si>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</si>
  <si>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</si>
  <si>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</si>
  <si>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</si>
  <si>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</si>
  <si>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</si>
  <si>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</si>
  <si>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</si>
  <si>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</si>
  <si>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</si>
  <si>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</si>
  <si>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</si>
  <si>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</si>
  <si>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</si>
  <si>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</si>
  <si>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</si>
  <si>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</si>
  <si>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</si>
  <si>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</si>
  <si>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</si>
  <si>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</si>
  <si>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</si>
  <si>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</si>
  <si>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</si>
  <si>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</si>
  <si>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</si>
  <si>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</si>
  <si>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</si>
  <si>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</si>
  <si>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</si>
  <si>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</si>
  <si>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</si>
  <si>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</si>
  <si>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</si>
  <si>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</si>
  <si>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</si>
  <si>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</si>
  <si>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</si>
  <si>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</si>
  <si>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</si>
  <si>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</si>
  <si>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</si>
  <si>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</si>
  <si>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</si>
  <si>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</si>
  <si>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</si>
  <si>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</si>
  <si>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</si>
  <si>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</si>
  <si>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</si>
  <si>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</si>
  <si>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</si>
  <si>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</si>
  <si>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</si>
  <si>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</si>
  <si>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</si>
  <si>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</si>
  <si>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</si>
  <si>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</si>
  <si>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</si>
  <si>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</si>
  <si>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</si>
  <si>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</si>
  <si>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</si>
  <si>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</si>
  <si>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</si>
  <si>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</si>
  <si>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</si>
  <si>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</si>
  <si>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</si>
  <si>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</si>
  <si>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</si>
  <si>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</si>
  <si>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</si>
  <si>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</si>
  <si>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</si>
  <si>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</si>
  <si>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</si>
  <si>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</si>
  <si>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</si>
  <si>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</si>
  <si>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</si>
  <si>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</si>
  <si>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</si>
  <si>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</si>
  <si>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</si>
  <si>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</si>
  <si>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</si>
  <si>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</si>
  <si>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</si>
  <si>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</si>
  <si>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</si>
  <si>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</si>
  <si>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</si>
  <si>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</si>
  <si>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</si>
  <si>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</si>
  <si>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</si>
  <si>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</si>
  <si>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</si>
  <si>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</si>
  <si>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</si>
  <si>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</si>
  <si>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</si>
  <si>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</si>
  <si>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</si>
  <si>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</si>
  <si>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</si>
  <si>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</si>
  <si>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</si>
  <si>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</si>
  <si>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</si>
  <si>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</si>
  <si>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</si>
  <si>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</si>
  <si>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</si>
  <si>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</si>
  <si>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</si>
  <si>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</si>
  <si>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</si>
  <si>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</si>
  <si>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</si>
  <si>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</si>
  <si>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</si>
  <si>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</si>
  <si>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</si>
  <si>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</si>
  <si>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</si>
  <si>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</si>
  <si>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</si>
  <si>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</si>
  <si>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</si>
  <si>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</si>
  <si>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</si>
  <si>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</si>
  <si>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</si>
  <si>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</si>
  <si>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</si>
  <si>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</si>
  <si>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</si>
  <si>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</si>
  <si>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</si>
  <si>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</si>
  <si>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</si>
  <si>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</si>
  <si>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</si>
  <si>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</si>
  <si>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</si>
  <si>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</si>
  <si>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</si>
  <si>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</si>
  <si>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</si>
  <si>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</si>
  <si>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</si>
  <si>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</si>
  <si>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</si>
  <si>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</si>
  <si>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</si>
  <si>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</si>
  <si>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</si>
  <si>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</si>
  <si>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</si>
  <si>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</si>
  <si>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</si>
  <si>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</si>
  <si>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</si>
  <si>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</si>
  <si>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</si>
  <si>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</si>
  <si>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</si>
  <si>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</si>
  <si>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</si>
  <si>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</si>
  <si>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</si>
  <si>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</si>
  <si>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</si>
  <si>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</si>
  <si>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</si>
  <si>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</si>
  <si>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</si>
  <si>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</si>
  <si>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</si>
  <si>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</si>
  <si>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</si>
  <si>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</si>
  <si>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</si>
  <si>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</si>
  <si>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</si>
  <si>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</si>
  <si>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</si>
  <si>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</si>
  <si>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</si>
  <si>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</si>
  <si>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</si>
  <si>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</si>
  <si>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</si>
  <si>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</si>
  <si>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</si>
  <si>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</si>
  <si>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</si>
  <si>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</si>
  <si>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</si>
  <si>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</si>
  <si>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</si>
  <si>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</si>
  <si>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</si>
  <si>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</si>
  <si>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</si>
  <si>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</si>
  <si>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</si>
  <si>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</si>
  <si>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</si>
  <si>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</si>
  <si>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</si>
  <si>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</si>
  <si>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</si>
  <si>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</si>
  <si>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</si>
  <si>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</si>
  <si>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</si>
  <si>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</si>
  <si>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</si>
  <si>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</si>
  <si>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</si>
  <si>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</si>
  <si>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</si>
  <si>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</si>
  <si>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</si>
  <si>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</si>
  <si>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</si>
  <si>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</si>
  <si>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</si>
  <si>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</si>
  <si>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</si>
  <si>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</si>
  <si>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</si>
  <si>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</si>
  <si>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</si>
  <si>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</si>
  <si>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</si>
  <si>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</si>
  <si>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</si>
  <si>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</si>
  <si>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</si>
  <si>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</si>
  <si>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</si>
  <si>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</si>
  <si>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</si>
  <si>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</si>
  <si>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</si>
  <si>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</si>
  <si>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</si>
  <si>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</si>
  <si>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</si>
  <si>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</si>
  <si>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</si>
  <si>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</si>
  <si>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</si>
  <si>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</si>
  <si>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</si>
  <si>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</si>
  <si>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</si>
  <si>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</si>
  <si>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</si>
  <si>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</si>
  <si>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</si>
  <si>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</si>
  <si>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</si>
  <si>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</si>
  <si>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</si>
  <si>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</si>
  <si>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</si>
  <si>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</si>
  <si>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</si>
  <si>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</si>
  <si>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</si>
  <si>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</si>
  <si>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</si>
  <si>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</si>
  <si>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</si>
  <si>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</si>
  <si>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</si>
  <si>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</si>
  <si>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</si>
  <si>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</si>
  <si>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</si>
  <si>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</si>
  <si>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</si>
  <si>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</si>
  <si>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</si>
  <si>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</si>
  <si>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</si>
  <si>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</si>
  <si>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</si>
  <si>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</si>
  <si>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</si>
  <si>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</si>
  <si>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</si>
  <si>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</si>
  <si>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</si>
  <si>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</si>
  <si>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</si>
  <si>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</si>
  <si>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</si>
  <si>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</si>
  <si>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</si>
  <si>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</si>
  <si>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</si>
  <si>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</si>
  <si>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</si>
  <si>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</si>
  <si>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</si>
  <si>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</si>
  <si>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</si>
  <si>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</si>
  <si>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</si>
  <si>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</si>
  <si>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</si>
  <si>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</si>
  <si>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</si>
  <si>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</si>
  <si>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</si>
  <si>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</si>
  <si>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</si>
  <si>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</si>
  <si>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</si>
  <si>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</si>
  <si>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</si>
  <si>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</si>
  <si>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</si>
  <si>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</si>
  <si>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</si>
  <si>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</si>
  <si>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</si>
  <si>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</si>
  <si>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</si>
  <si>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</si>
  <si>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</si>
  <si>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</si>
  <si>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</si>
  <si>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</si>
  <si>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</si>
  <si>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</si>
  <si>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</si>
  <si>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</si>
  <si>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</si>
  <si>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</si>
  <si>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</si>
  <si>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</si>
  <si>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</si>
  <si>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</si>
  <si>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</si>
  <si>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</si>
  <si>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</si>
  <si>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</si>
  <si>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</si>
  <si>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</si>
  <si>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</si>
  <si>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</si>
  <si>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</si>
  <si>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</si>
  <si>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</si>
  <si>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</si>
  <si>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</si>
  <si>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</si>
  <si>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</si>
  <si>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</si>
  <si>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</si>
  <si>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</si>
  <si>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</si>
  <si>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</si>
  <si>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</si>
  <si>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</si>
  <si>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</si>
  <si>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</si>
  <si>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</si>
  <si>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</si>
  <si>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</si>
  <si>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</si>
  <si>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</si>
  <si>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</si>
  <si>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</si>
  <si>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</si>
  <si>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</si>
  <si>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</si>
  <si>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</si>
  <si>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</si>
  <si>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</si>
  <si>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</si>
  <si>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</si>
  <si>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</si>
  <si>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</si>
  <si>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</si>
  <si>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</si>
  <si>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</si>
  <si>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</si>
  <si>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</si>
  <si>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</si>
  <si>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</si>
  <si>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</si>
  <si>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</si>
  <si>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</si>
  <si>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</si>
  <si>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</si>
  <si>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</si>
  <si>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</si>
  <si>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</si>
  <si>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</si>
  <si>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</si>
  <si>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</si>
  <si>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</si>
  <si>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</si>
  <si>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</si>
  <si>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</si>
  <si>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</si>
  <si>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</si>
  <si>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</si>
  <si>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</si>
  <si>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</si>
  <si>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</si>
  <si>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</si>
  <si>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</si>
  <si>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</si>
  <si>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</si>
  <si>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</si>
  <si>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</si>
  <si>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</si>
  <si>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</si>
  <si>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</si>
  <si>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</si>
  <si>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</si>
  <si>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</si>
  <si>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</si>
  <si>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</si>
  <si>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</si>
  <si>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</si>
  <si>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</si>
  <si>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</si>
  <si>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</si>
  <si>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</si>
  <si>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</si>
  <si>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</si>
  <si>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</si>
  <si>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</si>
  <si>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</si>
  <si>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</si>
  <si>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</si>
  <si>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</si>
  <si>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</si>
  <si>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</si>
  <si>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</si>
  <si>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</si>
  <si>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</si>
  <si>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</si>
  <si>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</si>
  <si>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</si>
  <si>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</si>
  <si>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</si>
  <si>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</si>
  <si>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</si>
  <si>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</si>
  <si>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</si>
  <si>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</si>
  <si>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</si>
  <si>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</si>
  <si>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</si>
  <si>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</si>
  <si>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</si>
  <si>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</si>
  <si>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</si>
  <si>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</si>
  <si>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</si>
  <si>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</si>
  <si>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</si>
  <si>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</si>
  <si>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</si>
  <si>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</si>
  <si>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</si>
  <si>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</si>
  <si>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</si>
  <si>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</si>
  <si>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</si>
  <si>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</si>
  <si>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</si>
  <si>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</si>
  <si>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</si>
  <si>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</si>
  <si>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</si>
  <si>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</si>
  <si>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</si>
  <si>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</si>
  <si>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</si>
  <si>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</si>
  <si>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</si>
  <si>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</si>
  <si>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</si>
  <si>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</si>
  <si>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</si>
  <si>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</si>
  <si>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</si>
  <si>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</si>
  <si>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</si>
  <si>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</si>
  <si>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</si>
  <si>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</si>
  <si>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</si>
  <si>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</si>
  <si>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</si>
  <si>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</si>
  <si>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</si>
  <si>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</si>
  <si>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</si>
  <si>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</si>
  <si>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</si>
  <si>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</si>
  <si>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</si>
  <si>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</si>
  <si>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</si>
  <si>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</si>
  <si>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</si>
  <si>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</si>
  <si>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</si>
  <si>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</si>
  <si>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</si>
  <si>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</si>
  <si>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</si>
  <si>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</si>
  <si>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</si>
  <si>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</si>
  <si>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</si>
  <si>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</si>
  <si>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</si>
  <si>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</si>
  <si>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</si>
  <si>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</si>
  <si>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</si>
  <si>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</si>
  <si>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</si>
  <si>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</si>
  <si>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</si>
  <si>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</si>
  <si>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</si>
  <si>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</si>
  <si>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</si>
  <si>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</si>
  <si>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</si>
  <si>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</si>
  <si>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</si>
  <si>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</si>
  <si>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</si>
  <si>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</si>
  <si>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</si>
  <si>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</si>
  <si>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</si>
  <si>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</si>
  <si>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</si>
  <si>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</si>
  <si>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</si>
  <si>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</si>
  <si>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</si>
  <si>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</si>
  <si>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</si>
  <si>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</si>
  <si>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</si>
  <si>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</si>
  <si>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</si>
  <si>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</si>
  <si>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</si>
  <si>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</si>
  <si>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</si>
  <si>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</si>
  <si>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</si>
  <si>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</si>
  <si>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</si>
  <si>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</si>
  <si>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</si>
  <si>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</si>
  <si>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</si>
  <si>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</si>
  <si>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</si>
  <si>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</si>
  <si>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</si>
  <si>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</si>
  <si>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</si>
  <si>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</si>
  <si>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</si>
  <si>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</si>
  <si>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</si>
  <si>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</si>
  <si>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</si>
  <si>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</si>
  <si>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</si>
  <si>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</si>
  <si>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</si>
  <si>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</si>
  <si>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</si>
  <si>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</si>
  <si>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</si>
  <si>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</si>
  <si>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</si>
  <si>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</si>
  <si>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</si>
  <si>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</si>
  <si>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</si>
  <si>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</si>
  <si>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</si>
  <si>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</si>
  <si>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</si>
  <si>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</si>
  <si>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</si>
  <si>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</si>
  <si>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</si>
  <si>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</si>
  <si>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</si>
  <si>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</si>
  <si>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</si>
  <si>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</si>
  <si>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</si>
  <si>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</si>
  <si>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</si>
  <si>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</si>
  <si>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</si>
  <si>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</si>
  <si>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</si>
  <si>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</si>
  <si>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</si>
  <si>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</si>
  <si>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</si>
  <si>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</si>
  <si>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</si>
  <si>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</si>
  <si>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</si>
  <si>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</si>
  <si>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</si>
  <si>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</si>
  <si>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</si>
  <si>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</si>
  <si>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</si>
  <si>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</si>
  <si>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</si>
  <si>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</si>
  <si>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</si>
  <si>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</si>
  <si>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</si>
  <si>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</si>
  <si>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</si>
  <si>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</si>
  <si>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</si>
  <si>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</si>
  <si>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</si>
  <si>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</si>
  <si>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</si>
  <si>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</si>
  <si>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</si>
  <si>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</si>
  <si>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</si>
  <si>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</si>
  <si>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</si>
  <si>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</si>
  <si>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</si>
  <si>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</si>
  <si>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</si>
  <si>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</si>
  <si>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</si>
  <si>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</si>
  <si>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</si>
  <si>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</si>
  <si>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</si>
  <si>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</si>
  <si>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</si>
  <si>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</si>
  <si>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</si>
  <si>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</si>
  <si>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</si>
  <si>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</si>
  <si>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</si>
  <si>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</si>
  <si>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</si>
  <si>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</si>
  <si>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</si>
  <si>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</si>
  <si>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</si>
  <si>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</si>
  <si>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</si>
  <si>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</si>
  <si>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</si>
  <si>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</si>
  <si>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</si>
  <si>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</si>
  <si>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</si>
  <si>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</si>
  <si>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</si>
  <si>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</si>
  <si>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</si>
  <si>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</si>
  <si>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</si>
  <si>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</si>
  <si>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</si>
  <si>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</si>
  <si>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</si>
  <si>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</si>
  <si>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</si>
  <si>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</si>
  <si>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</si>
  <si>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</si>
  <si>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</si>
  <si>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</si>
  <si>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</si>
  <si>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</si>
  <si>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</si>
  <si>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</si>
  <si>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</si>
  <si>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</si>
  <si>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</si>
  <si>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</si>
  <si>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</si>
  <si>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</si>
  <si>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</si>
  <si>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</si>
  <si>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</si>
  <si>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</si>
  <si>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</si>
  <si>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</si>
  <si>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</si>
  <si>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</si>
  <si>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</si>
  <si>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</si>
  <si>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</si>
  <si>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</si>
  <si>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</si>
  <si>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</si>
  <si>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</si>
  <si>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</si>
  <si>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</si>
  <si>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</si>
  <si>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</si>
  <si>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</si>
  <si>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</si>
  <si>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</si>
  <si>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</si>
  <si>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</si>
  <si>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</si>
  <si>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</si>
  <si>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</si>
  <si>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</si>
  <si>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</si>
  <si>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</si>
  <si>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</si>
  <si>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</si>
  <si>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</si>
  <si>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</si>
  <si>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</si>
  <si>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</si>
  <si>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</si>
  <si>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</si>
  <si>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</si>
  <si>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</si>
  <si>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</si>
  <si>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</si>
  <si>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</si>
  <si>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</si>
  <si>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</si>
  <si>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</si>
  <si>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</si>
  <si>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</si>
  <si>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</si>
  <si>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</si>
  <si>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</si>
  <si>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</si>
  <si>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</si>
  <si>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</si>
  <si>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</si>
  <si>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</si>
  <si>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</si>
  <si>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</si>
  <si>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</si>
  <si>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</si>
  <si>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</si>
  <si>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</si>
  <si>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</si>
  <si>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</si>
  <si>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</si>
  <si>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</si>
  <si>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</si>
  <si>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</si>
  <si>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</si>
  <si>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</si>
  <si>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</si>
  <si>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</si>
  <si>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</si>
  <si>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</si>
  <si>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</si>
  <si>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</si>
  <si>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</si>
  <si>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</si>
  <si>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</si>
  <si>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</si>
  <si>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</si>
  <si>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</si>
  <si>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</si>
  <si>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</si>
  <si>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</si>
  <si>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</si>
  <si>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</si>
  <si>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</si>
  <si>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</si>
  <si>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</si>
  <si>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</si>
  <si>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</si>
  <si>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</si>
  <si>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</si>
  <si>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</si>
  <si>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</si>
  <si>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</si>
  <si>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</si>
  <si>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</si>
  <si>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</si>
  <si>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</si>
  <si>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</si>
  <si>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</si>
  <si>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</si>
  <si>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</si>
  <si>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</si>
  <si>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</si>
  <si>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</si>
  <si>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</si>
  <si>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</si>
  <si>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</si>
  <si>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</si>
  <si>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</si>
  <si>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</si>
  <si>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</si>
  <si>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</si>
  <si>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</si>
  <si>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</si>
  <si>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</si>
  <si>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</si>
  <si>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</si>
  <si>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</si>
  <si>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</si>
  <si>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</si>
  <si>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</si>
  <si>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</si>
  <si>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</si>
  <si>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</si>
  <si>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</si>
  <si>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</si>
  <si>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</si>
  <si>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</si>
  <si>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</si>
  <si>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</si>
  <si>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</si>
  <si>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</si>
  <si>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</si>
  <si>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</si>
  <si>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</si>
  <si>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</si>
  <si>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</si>
  <si>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</si>
  <si>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</si>
  <si>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</si>
  <si>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</si>
  <si>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</si>
  <si>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</si>
  <si>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</si>
  <si>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</si>
  <si>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</si>
  <si>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</si>
  <si>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</si>
  <si>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</si>
  <si>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</si>
  <si>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</si>
  <si>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</si>
  <si>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</si>
  <si>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</si>
  <si>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</si>
  <si>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</si>
  <si>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</si>
  <si>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</si>
  <si>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</si>
  <si>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</si>
  <si>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</si>
  <si>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</si>
  <si>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</si>
  <si>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</si>
  <si>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</si>
  <si>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</si>
  <si>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</si>
  <si>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</si>
  <si>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</si>
  <si>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</si>
  <si>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</si>
  <si>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</si>
  <si>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</si>
  <si>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</si>
  <si>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</si>
  <si>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</si>
  <si>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</si>
  <si>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</si>
  <si>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</si>
  <si>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</si>
  <si>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</si>
  <si>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</si>
  <si>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</si>
  <si>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</si>
  <si>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</si>
  <si>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</si>
  <si>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</si>
  <si>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</si>
  <si>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</si>
  <si>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</si>
  <si>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</si>
  <si>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</si>
  <si>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</si>
  <si>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</si>
  <si>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</si>
  <si>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</si>
  <si>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</si>
  <si>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</si>
  <si>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</si>
  <si>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</si>
  <si>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</si>
  <si>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</si>
  <si>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</si>
  <si>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</si>
  <si>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</si>
  <si>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</si>
  <si>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</si>
  <si>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</si>
  <si>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</si>
  <si>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</si>
  <si>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</si>
  <si>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</si>
  <si>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</si>
  <si>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</si>
  <si>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</si>
  <si>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</si>
  <si>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</si>
  <si>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</si>
  <si>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</si>
  <si>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</si>
  <si>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</si>
  <si>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</si>
  <si>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</si>
  <si>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</si>
  <si>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</si>
  <si>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</si>
  <si>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</si>
  <si>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</si>
  <si>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</si>
  <si>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</si>
  <si>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</si>
  <si>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</si>
  <si>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</si>
  <si>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</si>
  <si>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</si>
  <si>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</si>
  <si>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</si>
  <si>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</si>
  <si>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</si>
  <si>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</si>
  <si>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</si>
  <si>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</si>
  <si>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</si>
  <si>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</si>
  <si>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</si>
  <si>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</si>
  <si>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</si>
  <si>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</si>
  <si>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</si>
  <si>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</si>
  <si>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</si>
  <si>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</si>
  <si>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</si>
  <si>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</si>
  <si>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</si>
  <si>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</si>
  <si>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</si>
  <si>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</si>
  <si>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</si>
  <si>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</si>
  <si>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</si>
  <si>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</si>
  <si>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</si>
  <si>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</si>
  <si>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</si>
  <si>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</si>
  <si>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</si>
  <si>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</si>
  <si>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</si>
  <si>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</si>
  <si>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</si>
  <si>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</si>
  <si>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</si>
  <si>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</si>
  <si>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</si>
  <si>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</si>
  <si>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</si>
  <si>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</si>
  <si>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</si>
  <si>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</si>
  <si>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</si>
  <si>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</si>
  <si>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</si>
  <si>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</si>
  <si>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</si>
  <si>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</si>
  <si>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</si>
  <si>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</si>
  <si>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</si>
  <si>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</si>
  <si>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</si>
  <si>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</si>
  <si>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</si>
  <si>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</si>
  <si>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</si>
  <si>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</si>
  <si>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</si>
  <si>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</si>
  <si>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</si>
  <si>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</si>
  <si>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</si>
  <si>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</si>
  <si>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</si>
  <si>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</si>
  <si>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</si>
  <si>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</si>
  <si>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</si>
  <si>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</si>
  <si>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</si>
  <si>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</si>
  <si>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</si>
  <si>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</si>
  <si>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</si>
  <si>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</si>
  <si>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</si>
  <si>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</si>
  <si>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</si>
  <si>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</si>
  <si>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</si>
  <si>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</si>
  <si>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</si>
  <si>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</si>
  <si>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</si>
  <si>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</si>
  <si>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</si>
  <si>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</si>
  <si>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</si>
  <si>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</si>
  <si>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</si>
  <si>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</si>
  <si>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</si>
  <si>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</si>
  <si>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</si>
  <si>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</si>
  <si>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</si>
  <si>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</si>
  <si>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</si>
  <si>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</si>
  <si>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</si>
  <si>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</si>
  <si>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</si>
  <si>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</si>
  <si>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</si>
  <si>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</si>
  <si>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</si>
  <si>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</si>
  <si>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</si>
  <si>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</si>
  <si>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</si>
  <si>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</si>
  <si>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</si>
  <si>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</si>
  <si>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</si>
  <si>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</si>
  <si>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</si>
  <si>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</si>
  <si>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</si>
  <si>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</si>
  <si>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</si>
  <si>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</si>
  <si>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</si>
  <si>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</si>
  <si>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</si>
  <si>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</si>
  <si>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</si>
  <si>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</si>
  <si>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</si>
  <si>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</si>
  <si>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</si>
  <si>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</si>
  <si>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</si>
  <si>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</si>
  <si>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</si>
  <si>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</si>
  <si>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</si>
  <si>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</si>
  <si>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</si>
  <si>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</si>
  <si>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</si>
  <si>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</si>
  <si>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</si>
  <si>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</si>
  <si>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</si>
  <si>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</si>
  <si>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</si>
  <si>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</si>
  <si>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</si>
  <si>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</si>
  <si>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</si>
  <si>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</si>
  <si>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</si>
  <si>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</si>
  <si>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</si>
  <si>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</si>
  <si>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</si>
  <si>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</si>
  <si>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</si>
  <si>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</si>
  <si>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</si>
  <si>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</si>
  <si>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</si>
  <si>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</si>
  <si>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</si>
  <si>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</si>
  <si>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</si>
  <si>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</si>
  <si>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</si>
  <si>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</si>
  <si>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</si>
  <si>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</si>
  <si>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</si>
  <si>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</si>
  <si>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</si>
  <si>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</si>
  <si>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</si>
  <si>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</si>
  <si>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</si>
  <si>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</si>
  <si>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</si>
  <si>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</si>
  <si>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</si>
  <si>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</si>
  <si>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</si>
  <si>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</si>
  <si>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</si>
  <si>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</si>
  <si>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</si>
  <si>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</si>
  <si>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</si>
  <si>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</si>
  <si>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</si>
  <si>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</si>
  <si>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</si>
  <si>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</si>
  <si>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</si>
  <si>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</si>
  <si>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</si>
  <si>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</si>
  <si>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</si>
  <si>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</si>
  <si>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</si>
  <si>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</si>
  <si>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</si>
  <si>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</si>
  <si>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</si>
  <si>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</si>
  <si>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</si>
  <si>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</si>
  <si>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</si>
  <si>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</si>
  <si>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</si>
  <si>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</si>
  <si>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</si>
  <si>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</si>
  <si>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</si>
  <si>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</si>
  <si>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</si>
  <si>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</si>
  <si>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</si>
  <si>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</si>
  <si>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</si>
  <si>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</si>
  <si>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</si>
  <si>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</si>
  <si>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</si>
  <si>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</si>
  <si>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</si>
  <si>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</si>
  <si>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</si>
  <si>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</si>
  <si>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</si>
  <si>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</si>
  <si>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</si>
  <si>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</si>
  <si>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</si>
  <si>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</si>
  <si>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</si>
  <si>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</si>
  <si>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</si>
  <si>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</si>
  <si>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</si>
  <si>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</si>
  <si>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</si>
  <si>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</si>
  <si>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</si>
  <si>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</si>
  <si>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</si>
  <si>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</si>
  <si>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</si>
  <si>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</si>
  <si>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</si>
  <si>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</si>
  <si>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</si>
  <si>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</si>
  <si>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</si>
  <si>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</si>
  <si>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</si>
  <si>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</si>
  <si>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</si>
  <si>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</si>
  <si>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</si>
  <si>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</si>
  <si>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</si>
  <si>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</si>
  <si>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</si>
  <si>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</si>
  <si>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</si>
  <si>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</si>
  <si>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</si>
  <si>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</si>
  <si>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</si>
  <si>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</si>
  <si>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</si>
  <si>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</si>
  <si>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</si>
  <si>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</si>
  <si>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</si>
  <si>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</si>
  <si>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</si>
  <si>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</si>
  <si>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</si>
  <si>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</si>
  <si>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</si>
  <si>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</si>
  <si>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</si>
  <si>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</si>
  <si>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</si>
  <si>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</si>
  <si>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</si>
  <si>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</si>
  <si>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</si>
  <si>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</si>
  <si>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</si>
  <si>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</si>
  <si>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</si>
  <si>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</si>
  <si>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</si>
  <si>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</si>
  <si>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</si>
  <si>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</si>
  <si>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</si>
  <si>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</si>
  <si>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</si>
  <si>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</si>
  <si>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</si>
  <si>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</si>
  <si>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</si>
  <si>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</si>
  <si>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</si>
  <si>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</si>
  <si>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</si>
  <si>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</si>
  <si>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</si>
  <si>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</si>
  <si>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</si>
  <si>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</si>
  <si>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</si>
  <si>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</si>
  <si>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</si>
  <si>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</si>
  <si>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</si>
  <si>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</si>
  <si>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</si>
  <si>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</si>
  <si>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</si>
  <si>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</si>
  <si>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</si>
  <si>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</si>
  <si>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</si>
  <si>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</si>
  <si>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</si>
  <si>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</si>
  <si>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</si>
  <si>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</si>
  <si>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</si>
  <si>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</si>
  <si>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</si>
  <si>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</si>
  <si>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</si>
  <si>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</si>
  <si>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</si>
  <si>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</si>
  <si>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</si>
  <si>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</si>
  <si>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</si>
  <si>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</si>
  <si>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</si>
  <si>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</si>
  <si>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</si>
  <si>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</si>
  <si>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</si>
  <si>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</si>
  <si>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</si>
  <si>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</si>
  <si>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</si>
  <si>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</si>
  <si>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</si>
  <si>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</si>
  <si>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</si>
  <si>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</si>
  <si>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</si>
  <si>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</si>
  <si>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</si>
  <si>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</si>
  <si>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</si>
  <si>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</si>
  <si>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</si>
  <si>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</si>
  <si>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</si>
  <si>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</si>
  <si>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</si>
  <si>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</si>
  <si>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</si>
  <si>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</si>
  <si>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</si>
  <si>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</si>
  <si>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</si>
  <si>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</si>
  <si>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</si>
  <si>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</si>
  <si>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</si>
  <si>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</si>
  <si>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</si>
  <si>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</si>
  <si>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</si>
  <si>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</si>
  <si>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</si>
  <si>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</si>
  <si>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</si>
  <si>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</si>
  <si>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</si>
  <si>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</si>
  <si>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</si>
  <si>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</si>
  <si>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</si>
  <si>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</si>
  <si>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</si>
  <si>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</si>
  <si>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</si>
  <si>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</si>
  <si>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</si>
  <si>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</si>
  <si>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</si>
  <si>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</si>
  <si>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</si>
  <si>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</si>
  <si>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</si>
  <si>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</si>
  <si>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</si>
  <si>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</si>
  <si>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</si>
  <si>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</si>
  <si>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</si>
  <si>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</si>
  <si>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</si>
  <si>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</si>
  <si>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</si>
  <si>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</si>
  <si>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</si>
  <si>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</si>
  <si>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</si>
  <si>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</si>
  <si>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</si>
  <si>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</si>
  <si>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</si>
  <si>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</si>
  <si>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</si>
  <si>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</si>
  <si>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</si>
  <si>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</si>
  <si>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</si>
  <si>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</si>
  <si>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</si>
  <si>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</si>
  <si>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</si>
  <si>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</si>
  <si>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</si>
  <si>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</si>
  <si>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</si>
  <si>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</si>
  <si>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</si>
  <si>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</si>
  <si>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</si>
  <si>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</si>
  <si>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</si>
  <si>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</si>
  <si>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</si>
  <si>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</si>
  <si>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</si>
  <si>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</si>
  <si>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</si>
  <si>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</si>
  <si>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</si>
  <si>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</si>
  <si>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</si>
  <si>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</si>
  <si>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</si>
  <si>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</si>
  <si>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</si>
  <si>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</si>
  <si>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</si>
  <si>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</si>
  <si>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</si>
  <si>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</si>
  <si>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</si>
  <si>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</si>
  <si>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</si>
  <si>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</si>
  <si>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</si>
  <si>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</si>
  <si>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</si>
  <si>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</si>
  <si>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</si>
  <si>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</si>
  <si>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</si>
  <si>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</si>
  <si>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</si>
  <si>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</si>
  <si>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</si>
  <si>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</si>
  <si>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</si>
  <si>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</si>
  <si>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</si>
  <si>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</si>
  <si>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</si>
  <si>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</si>
  <si>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</si>
  <si>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</si>
  <si>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</si>
  <si>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</si>
  <si>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</si>
  <si>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</si>
  <si>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</si>
  <si>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</si>
  <si>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</si>
  <si>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</si>
  <si>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</si>
  <si>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</si>
  <si>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</si>
  <si>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</si>
  <si>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</si>
  <si>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</si>
  <si>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</si>
  <si>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</si>
  <si>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</si>
  <si>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</si>
  <si>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</si>
  <si>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</si>
  <si>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</si>
  <si>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</si>
  <si>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</si>
  <si>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</si>
  <si>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</si>
  <si>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</si>
  <si>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</si>
  <si>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</si>
  <si>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</si>
  <si>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</si>
  <si>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</si>
  <si>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</si>
  <si>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</si>
  <si>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</si>
  <si>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</si>
  <si>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</si>
  <si>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</si>
  <si>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</si>
  <si>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</si>
  <si>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</si>
  <si>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</si>
  <si>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</si>
  <si>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</si>
  <si>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</si>
  <si>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</si>
  <si>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</si>
  <si>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</si>
  <si>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</si>
  <si>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</si>
  <si>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</si>
  <si>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</si>
  <si>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</si>
  <si>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</si>
  <si>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</si>
  <si>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</si>
  <si>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</si>
  <si>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</si>
  <si>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</si>
  <si>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</si>
  <si>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</si>
  <si>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</si>
  <si>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</si>
  <si>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</si>
  <si>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</si>
  <si>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</si>
  <si>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</si>
  <si>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</si>
  <si>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</si>
  <si>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</si>
  <si>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</si>
  <si>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</si>
  <si>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</si>
  <si>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</si>
  <si>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</si>
  <si>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</si>
  <si>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</si>
  <si>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</si>
  <si>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</si>
  <si>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</si>
  <si>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</si>
  <si>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</si>
  <si>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</si>
  <si>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</si>
  <si>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</si>
  <si>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</si>
  <si>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</si>
  <si>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</si>
  <si>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</si>
  <si>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</si>
  <si>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</si>
  <si>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</si>
  <si>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</si>
  <si>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</si>
  <si>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</si>
  <si>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</si>
  <si>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</si>
  <si>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</si>
  <si>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</si>
  <si>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</si>
  <si>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</si>
  <si>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</si>
  <si>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</si>
  <si>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</si>
  <si>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</si>
  <si>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</si>
  <si>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</si>
  <si>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</si>
  <si>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</si>
  <si>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</si>
  <si>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</si>
  <si>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</si>
  <si>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</si>
  <si>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</si>
  <si>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</si>
  <si>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</si>
  <si>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</si>
  <si>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</si>
  <si>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</si>
  <si>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</si>
  <si>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</si>
  <si>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</si>
  <si>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</si>
  <si>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</si>
  <si>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</si>
  <si>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</si>
  <si>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</si>
  <si>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</si>
  <si>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</si>
  <si>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</si>
  <si>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</si>
  <si>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</si>
  <si>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</si>
  <si>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</si>
  <si>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</si>
  <si>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</si>
  <si>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</si>
  <si>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</si>
  <si>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</si>
  <si>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</si>
  <si>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</si>
  <si>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</si>
  <si>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</si>
  <si>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</si>
  <si>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</si>
  <si>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</si>
  <si>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</si>
  <si>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</si>
  <si>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</si>
  <si>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</si>
  <si>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</si>
  <si>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</si>
  <si>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</si>
  <si>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</si>
  <si>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</si>
  <si>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</si>
  <si>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</si>
  <si>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</si>
  <si>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</si>
  <si>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</si>
  <si>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</si>
  <si>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</si>
  <si>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</si>
  <si>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</si>
  <si>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</si>
  <si>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</si>
  <si>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</si>
  <si>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</si>
  <si>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</si>
  <si>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</si>
  <si>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</si>
  <si>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</si>
  <si>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</si>
  <si>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</si>
  <si>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</si>
  <si>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</si>
  <si>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</si>
  <si>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</si>
  <si>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</si>
  <si>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</si>
  <si>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</si>
  <si>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</si>
  <si>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</si>
  <si>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</si>
  <si>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</si>
  <si>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</si>
  <si>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</si>
  <si>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</si>
  <si>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</si>
  <si>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</si>
  <si>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</si>
  <si>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</si>
  <si>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</si>
  <si>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</si>
  <si>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</si>
  <si>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</si>
  <si>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</si>
  <si>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</si>
  <si>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</si>
  <si>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</si>
  <si>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</si>
  <si>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</si>
  <si>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</si>
  <si>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</si>
  <si>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</si>
  <si>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</si>
  <si>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</si>
  <si>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</si>
  <si>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</si>
  <si>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</si>
  <si>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</si>
  <si>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</si>
  <si>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</si>
  <si>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</si>
  <si>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</si>
  <si>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</si>
  <si>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</si>
  <si>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</si>
  <si>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</si>
  <si>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</si>
  <si>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</si>
  <si>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</si>
  <si>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</si>
  <si>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</si>
  <si>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</si>
  <si>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</si>
  <si>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</si>
  <si>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</si>
  <si>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</si>
  <si>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</si>
  <si>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</si>
  <si>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</si>
  <si>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</si>
  <si>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</si>
  <si>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</si>
  <si>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</si>
  <si>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</si>
  <si>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</si>
  <si>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</si>
  <si>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</si>
  <si>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</si>
  <si>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</si>
  <si>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</si>
  <si>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</si>
  <si>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</si>
  <si>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</si>
  <si>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</si>
  <si>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</si>
  <si>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</si>
  <si>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</si>
  <si>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</si>
  <si>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</si>
  <si>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</si>
  <si>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</si>
  <si>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</si>
  <si>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</si>
  <si>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</si>
  <si>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</si>
  <si>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</si>
  <si>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</si>
  <si>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</si>
  <si>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</si>
  <si>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</si>
  <si>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</si>
  <si>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</si>
  <si>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</si>
  <si>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</si>
  <si>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</si>
  <si>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</si>
  <si>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</si>
  <si>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</si>
  <si>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</si>
  <si>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</si>
  <si>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</si>
  <si>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</si>
  <si>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</si>
  <si>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</si>
  <si>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</si>
  <si>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</si>
  <si>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</si>
  <si>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</si>
  <si>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</si>
  <si>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</si>
  <si>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</si>
  <si>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</si>
  <si>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</si>
  <si>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</si>
  <si>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</si>
  <si>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</si>
  <si>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</si>
  <si>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</si>
  <si>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</si>
  <si>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</si>
  <si>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</si>
  <si>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</si>
  <si>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</si>
  <si>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</si>
  <si>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</si>
  <si>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</si>
  <si>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</si>
  <si>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</si>
  <si>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</si>
  <si>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</si>
  <si>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</si>
  <si>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</si>
  <si>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</si>
  <si>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</si>
  <si>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</si>
  <si>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</si>
  <si>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</si>
  <si>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</si>
  <si>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</si>
  <si>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</si>
  <si>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</si>
  <si>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</si>
  <si>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</si>
  <si>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</si>
  <si>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</si>
  <si>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</si>
  <si>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</si>
  <si>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</si>
  <si>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</si>
  <si>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</si>
  <si>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</si>
  <si>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</si>
  <si>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</si>
  <si>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</si>
  <si>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</si>
  <si>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</si>
  <si>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</si>
  <si>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</si>
  <si>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</si>
  <si>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</si>
  <si>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</si>
  <si>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</si>
  <si>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</si>
  <si>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</si>
  <si>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</si>
  <si>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</si>
  <si>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</si>
  <si>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</si>
  <si>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</si>
  <si>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</si>
  <si>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</si>
  <si>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</si>
  <si>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</si>
  <si>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</si>
  <si>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</si>
  <si>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</si>
  <si>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</si>
  <si>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</si>
  <si>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</si>
  <si>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</si>
  <si>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</si>
  <si>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</si>
  <si>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</si>
  <si>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</si>
  <si>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</si>
  <si>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</si>
  <si>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</si>
  <si>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</si>
  <si>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</si>
  <si>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</si>
  <si>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</si>
  <si>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</si>
  <si>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</si>
  <si>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</si>
  <si>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</si>
  <si>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</si>
  <si>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</si>
  <si>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</si>
  <si>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</si>
  <si>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</si>
  <si>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</si>
  <si>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</si>
  <si>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</si>
  <si>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</si>
  <si>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</si>
  <si>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</si>
  <si>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</si>
  <si>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</si>
  <si>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</si>
  <si>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</si>
  <si>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</si>
  <si>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</si>
  <si>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</si>
  <si>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</si>
  <si>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</si>
  <si>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</si>
  <si>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</si>
  <si>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</si>
  <si>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</si>
  <si>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</si>
  <si>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</si>
  <si>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</si>
  <si>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</si>
  <si>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</si>
  <si>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</si>
  <si>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</si>
  <si>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</si>
  <si>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</si>
  <si>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</si>
  <si>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</si>
  <si>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</si>
  <si>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</si>
  <si>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</si>
  <si>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</si>
  <si>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</si>
  <si>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</si>
  <si>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</si>
  <si>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</si>
  <si>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</si>
  <si>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</si>
  <si>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</si>
  <si>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</si>
  <si>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</si>
  <si>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</si>
  <si>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</si>
  <si>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</si>
  <si>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</si>
  <si>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</si>
  <si>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</si>
  <si>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</si>
  <si>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</si>
  <si>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</si>
  <si>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</si>
  <si>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</si>
  <si>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</si>
  <si>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</si>
  <si>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</si>
  <si>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</si>
  <si>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</si>
  <si>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</si>
  <si>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</si>
  <si>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</si>
  <si>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</si>
  <si>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</si>
  <si>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</si>
  <si>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</si>
  <si>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</si>
  <si>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</si>
  <si>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</si>
  <si>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</si>
  <si>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</si>
  <si>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</si>
  <si>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</si>
  <si>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</si>
  <si>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</si>
  <si>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</si>
  <si>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</si>
  <si>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</si>
  <si>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</si>
  <si>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</si>
  <si>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</si>
  <si>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</si>
  <si>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</si>
  <si>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</si>
  <si>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</si>
  <si>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</si>
  <si>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</si>
  <si>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</si>
  <si>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</si>
  <si>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</si>
  <si>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</si>
  <si>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</si>
  <si>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</si>
  <si>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</si>
  <si>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</si>
  <si>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</si>
  <si>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</si>
  <si>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</si>
  <si>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</si>
  <si>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</si>
  <si>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</si>
  <si>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</si>
  <si>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</si>
  <si>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</si>
  <si>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</si>
  <si>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</si>
  <si>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</si>
  <si>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</si>
  <si>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</si>
  <si>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</si>
  <si>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</si>
  <si>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</si>
  <si>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</si>
  <si>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</si>
  <si>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</si>
  <si>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</si>
  <si>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</si>
  <si>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</si>
  <si>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</si>
  <si>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</si>
  <si>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</si>
  <si>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</si>
  <si>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</si>
  <si>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</si>
  <si>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</si>
  <si>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</si>
  <si>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</si>
  <si>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</si>
  <si>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</si>
  <si>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</si>
  <si>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</si>
  <si>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</si>
  <si>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</si>
  <si>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</si>
  <si>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</si>
  <si>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</si>
  <si>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</si>
  <si>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</si>
  <si>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</si>
  <si>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</si>
  <si>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</si>
  <si>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</si>
  <si>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</si>
  <si>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</si>
  <si>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</si>
  <si>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</si>
  <si>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</si>
  <si>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</si>
  <si>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</si>
  <si>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</si>
  <si>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</si>
  <si>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</si>
  <si>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</si>
  <si>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</si>
  <si>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</si>
  <si>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</si>
  <si>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</si>
  <si>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</si>
  <si>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</si>
  <si>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</si>
  <si>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</si>
  <si>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</si>
  <si>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</si>
  <si>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</si>
  <si>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</si>
  <si>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</si>
  <si>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</si>
  <si>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</si>
  <si>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</si>
  <si>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</si>
  <si>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</si>
  <si>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</si>
  <si>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</si>
  <si>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</si>
  <si>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</si>
  <si>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</si>
  <si>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</si>
  <si>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</si>
  <si>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</si>
  <si>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</si>
  <si>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</si>
  <si>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</si>
  <si>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</si>
  <si>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</si>
  <si>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</si>
  <si>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</si>
  <si>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</si>
  <si>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</si>
  <si>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</si>
  <si>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</si>
  <si>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</si>
  <si>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</si>
  <si>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</si>
  <si>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</si>
  <si>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</si>
  <si>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</si>
  <si>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</si>
  <si>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</si>
  <si>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</si>
  <si>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</si>
  <si>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</si>
  <si>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</si>
  <si>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</si>
  <si>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</si>
  <si>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</si>
  <si>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</si>
  <si>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</si>
  <si>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</si>
  <si>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</si>
  <si>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</si>
  <si>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</si>
  <si>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</si>
  <si>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</si>
  <si>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</si>
  <si>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</si>
  <si>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</si>
  <si>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</si>
  <si>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</si>
  <si>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</si>
  <si>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</si>
  <si>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</si>
  <si>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</si>
  <si>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</si>
  <si>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</si>
  <si>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</si>
  <si>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</si>
  <si>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</si>
  <si>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</si>
  <si>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</si>
  <si>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</si>
  <si>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</si>
  <si>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</si>
  <si>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</si>
  <si>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</si>
  <si>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</si>
  <si>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</si>
  <si>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</si>
  <si>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</si>
  <si>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</si>
  <si>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</si>
  <si>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</si>
  <si>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</si>
  <si>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</si>
  <si>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</si>
  <si>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</si>
  <si>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</si>
  <si>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</si>
  <si>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</si>
  <si>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</si>
  <si>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</si>
  <si>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</si>
  <si>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</si>
  <si>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</si>
  <si>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</si>
  <si>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</si>
  <si>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</si>
  <si>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</si>
  <si>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</si>
  <si>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</si>
  <si>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</si>
  <si>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</si>
  <si>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</si>
  <si>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</si>
  <si>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</si>
  <si>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</si>
  <si>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</si>
  <si>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</si>
  <si>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</si>
  <si>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</si>
  <si>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</si>
  <si>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</si>
  <si>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</si>
  <si>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</si>
  <si>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</si>
  <si>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</si>
  <si>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</si>
  <si>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</si>
  <si>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</si>
  <si>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</si>
  <si>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</si>
  <si>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</si>
  <si>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</si>
  <si>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</si>
  <si>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</si>
  <si>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</si>
  <si>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</si>
  <si>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</si>
  <si>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</si>
  <si>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</si>
  <si>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</si>
  <si>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</si>
  <si>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</si>
  <si>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</si>
  <si>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</si>
  <si>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</si>
  <si>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</si>
  <si>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</si>
  <si>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</si>
  <si>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</si>
  <si>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</si>
  <si>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</si>
  <si>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</si>
  <si>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</si>
  <si>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</si>
  <si>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</si>
  <si>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</si>
  <si>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</si>
  <si>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</si>
  <si>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</si>
  <si>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</si>
  <si>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</si>
  <si>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</si>
  <si>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</si>
  <si>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</si>
  <si>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</si>
  <si>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</si>
  <si>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</si>
  <si>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</si>
  <si>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</si>
  <si>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</si>
  <si>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</si>
  <si>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</si>
  <si>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</si>
  <si>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</si>
  <si>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</si>
  <si>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</si>
  <si>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</si>
  <si>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</si>
  <si>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</si>
  <si>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</si>
  <si>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</si>
  <si>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</si>
  <si>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</si>
  <si>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</si>
  <si>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</si>
  <si>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</si>
  <si>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</si>
  <si>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</si>
  <si>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</si>
  <si>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</si>
  <si>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</si>
  <si>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</si>
  <si>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</si>
  <si>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</si>
  <si>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</si>
  <si>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</si>
  <si>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</si>
  <si>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</si>
  <si>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</si>
  <si>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</si>
  <si>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</si>
  <si>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</si>
  <si>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</si>
  <si>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</si>
  <si>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</si>
  <si>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</si>
  <si>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</si>
  <si>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</si>
  <si>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</si>
  <si>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</si>
  <si>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</si>
  <si>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</si>
  <si>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</si>
  <si>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</si>
  <si>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</si>
  <si>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</si>
  <si>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</si>
  <si>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</si>
  <si>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</si>
  <si>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</si>
  <si>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</si>
  <si>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</si>
  <si>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</si>
  <si>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</si>
  <si>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</si>
  <si>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</si>
  <si>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</si>
  <si>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</si>
  <si>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</si>
  <si>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</si>
  <si>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</si>
  <si>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</si>
  <si>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</si>
  <si>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</si>
  <si>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</si>
  <si>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</si>
  <si>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</si>
  <si>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</si>
  <si>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</si>
  <si>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</si>
  <si>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</si>
  <si>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</si>
  <si>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</si>
  <si>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</si>
  <si>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</si>
  <si>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</si>
  <si>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</si>
  <si>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</si>
  <si>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</si>
  <si>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</si>
  <si>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</si>
  <si>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</si>
  <si>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</si>
  <si>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</si>
  <si>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</si>
  <si>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</si>
  <si>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</si>
  <si>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</si>
  <si>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</si>
  <si>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</si>
  <si>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</si>
  <si>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</si>
  <si>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</si>
  <si>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</si>
  <si>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</si>
  <si>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</si>
  <si>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</si>
  <si>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</si>
  <si>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</si>
  <si>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</si>
  <si>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</si>
  <si>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</si>
  <si>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</si>
  <si>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</si>
  <si>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</si>
  <si>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</si>
  <si>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</si>
  <si>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</si>
  <si>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</si>
  <si>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</si>
  <si>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</si>
  <si>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</si>
  <si>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</si>
  <si>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</si>
  <si>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</si>
  <si>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</si>
  <si>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</si>
  <si>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</si>
  <si>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</si>
  <si>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</si>
  <si>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</si>
  <si>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</si>
  <si>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</si>
  <si>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</si>
  <si>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</si>
  <si>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</si>
  <si>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</si>
  <si>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</si>
  <si>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</si>
  <si>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</si>
  <si>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</si>
  <si>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</si>
  <si>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</si>
  <si>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</si>
  <si>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</si>
  <si>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</si>
  <si>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</si>
  <si>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</si>
  <si>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</si>
  <si>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</si>
  <si>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</si>
  <si>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</si>
  <si>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</si>
  <si>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</si>
  <si>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</si>
  <si>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</si>
  <si>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</si>
  <si>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</si>
  <si>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</si>
  <si>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</si>
  <si>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</si>
  <si>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</si>
  <si>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</si>
  <si>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</si>
  <si>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</si>
  <si>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</si>
  <si>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</si>
  <si>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</si>
  <si>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</si>
  <si>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</si>
  <si>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</si>
  <si>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</si>
  <si>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</si>
  <si>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</si>
  <si>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</si>
  <si>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</si>
  <si>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</si>
  <si>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</si>
  <si>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</si>
  <si>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</si>
  <si>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</si>
  <si>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</si>
  <si>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</si>
  <si>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</si>
  <si>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</si>
  <si>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</si>
  <si>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</si>
  <si>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</si>
  <si>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</si>
  <si>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</si>
  <si>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</si>
  <si>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</si>
  <si>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</si>
  <si>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</si>
  <si>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</si>
  <si>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</si>
  <si>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</si>
  <si>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</si>
  <si>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</si>
  <si>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</si>
  <si>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</si>
  <si>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</si>
  <si>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</si>
  <si>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</si>
  <si>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</si>
  <si>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</si>
  <si>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</si>
  <si>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</si>
  <si>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</si>
  <si>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</si>
  <si>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</si>
  <si>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</si>
  <si>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</si>
  <si>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</si>
  <si>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</si>
  <si>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</si>
  <si>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</si>
  <si>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</si>
  <si>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</si>
  <si>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</si>
  <si>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</si>
  <si>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</si>
  <si>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</si>
  <si>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</si>
  <si>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</si>
  <si>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</si>
  <si>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</si>
  <si>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</si>
  <si>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</si>
  <si>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</si>
  <si>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</si>
  <si>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</si>
  <si>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</si>
  <si>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</si>
  <si>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</si>
  <si>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</si>
  <si>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</si>
  <si>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</si>
  <si>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</si>
  <si>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</si>
  <si>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</si>
  <si>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</si>
  <si>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</si>
  <si>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</si>
  <si>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</si>
  <si>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</si>
  <si>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</si>
  <si>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</si>
  <si>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</si>
  <si>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</si>
  <si>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</si>
  <si>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</si>
  <si>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</si>
  <si>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</si>
  <si>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</si>
  <si>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</si>
  <si>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</si>
  <si>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</si>
  <si>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</si>
  <si>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</si>
  <si>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</si>
  <si>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</si>
  <si>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</si>
  <si>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</si>
  <si>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</si>
  <si>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</si>
  <si>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</si>
  <si>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</si>
  <si>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</si>
  <si>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</si>
  <si>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</si>
  <si>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</si>
  <si>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</si>
  <si>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</si>
  <si>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</si>
  <si>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</si>
  <si>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</si>
  <si>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</si>
  <si>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</si>
  <si>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</si>
  <si>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</si>
  <si>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</si>
  <si>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</si>
  <si>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</si>
  <si>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</si>
  <si>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</si>
  <si>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</si>
  <si>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</si>
  <si>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</si>
  <si>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</si>
  <si>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</si>
  <si>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</si>
  <si>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</si>
  <si>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</si>
  <si>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</si>
  <si>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</si>
  <si>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</si>
  <si>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</si>
  <si>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</si>
  <si>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</si>
  <si>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</si>
  <si>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</si>
  <si>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</si>
  <si>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</si>
  <si>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</si>
  <si>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</si>
  <si>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</si>
  <si>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</si>
  <si>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</si>
  <si>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</si>
  <si>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</si>
  <si>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</si>
  <si>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</si>
  <si>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</si>
  <si>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</si>
  <si>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</si>
  <si>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</si>
  <si>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</si>
  <si>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</si>
  <si>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</si>
  <si>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</si>
  <si>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</si>
  <si>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</si>
  <si>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</si>
  <si>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</si>
  <si>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</si>
  <si>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</si>
  <si>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</si>
  <si>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</si>
  <si>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</si>
  <si>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</si>
  <si>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</si>
  <si>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</si>
  <si>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</si>
  <si>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</si>
  <si>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</si>
  <si>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</si>
  <si>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</si>
  <si>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</si>
  <si>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</si>
  <si>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</si>
  <si>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</si>
  <si>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</si>
  <si>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</si>
  <si>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</si>
  <si>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</si>
  <si>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</si>
  <si>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</si>
  <si>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</si>
  <si>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</si>
  <si>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</si>
  <si>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</si>
  <si>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</si>
  <si>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</si>
  <si>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</si>
  <si>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</si>
  <si>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</si>
  <si>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</si>
  <si>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</si>
  <si>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</si>
  <si>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</si>
  <si>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</si>
  <si>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</si>
  <si>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</si>
  <si>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</si>
  <si>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</si>
  <si>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</si>
  <si>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</si>
  <si>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</si>
  <si>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</si>
  <si>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</si>
  <si>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</si>
  <si>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</si>
  <si>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</si>
  <si>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</si>
  <si>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</si>
  <si>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</si>
  <si>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</si>
  <si>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</si>
  <si>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</si>
  <si>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</si>
  <si>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</si>
  <si>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</si>
  <si>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</si>
  <si>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</si>
  <si>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</si>
  <si>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</si>
  <si>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</si>
  <si>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</si>
  <si>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</si>
  <si>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</si>
  <si>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</si>
  <si>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</si>
  <si>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</si>
  <si>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</si>
  <si>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</si>
  <si>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</si>
  <si>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</si>
  <si>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</si>
  <si>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</si>
  <si>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</si>
  <si>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</si>
  <si>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</si>
  <si>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</si>
  <si>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</si>
  <si>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</si>
  <si>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</si>
  <si>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</si>
  <si>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</si>
  <si>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</si>
  <si>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</si>
  <si>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</si>
  <si>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</si>
  <si>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</si>
  <si>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</si>
  <si>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</si>
  <si>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</si>
  <si>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</si>
  <si>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</si>
  <si>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</si>
  <si>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</si>
  <si>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</si>
  <si>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</si>
  <si>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</si>
  <si>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</si>
  <si>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</si>
  <si>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</si>
  <si>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</si>
  <si>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</si>
  <si>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</si>
  <si>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</si>
  <si>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</si>
  <si>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</si>
  <si>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</si>
  <si>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</si>
  <si>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</si>
  <si>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</si>
  <si>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</si>
  <si>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</si>
  <si>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</si>
  <si>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</si>
  <si>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</si>
  <si>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</si>
  <si>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</si>
  <si>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</si>
  <si>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</si>
  <si>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</si>
  <si>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</si>
  <si>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</si>
  <si>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</si>
  <si>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</si>
  <si>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</si>
  <si>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</si>
  <si>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</si>
  <si>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</si>
  <si>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</si>
  <si>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</si>
  <si>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</si>
  <si>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</si>
  <si>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</si>
  <si>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</si>
  <si>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</si>
  <si>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</si>
  <si>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</si>
  <si>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</si>
  <si>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</si>
  <si>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</si>
  <si>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</si>
  <si>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</si>
  <si>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</si>
  <si>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</si>
  <si>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</si>
  <si>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</si>
  <si>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</si>
  <si>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</si>
  <si>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</si>
  <si>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</si>
  <si>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</si>
  <si>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</si>
  <si>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</si>
  <si>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</si>
  <si>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</si>
  <si>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</si>
  <si>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</si>
  <si>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</si>
  <si>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</si>
  <si>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</si>
  <si>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</si>
  <si>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</si>
  <si>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</si>
  <si>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</si>
  <si>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</si>
  <si>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</si>
  <si>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</si>
  <si>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</si>
  <si>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</si>
  <si>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</si>
  <si>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</si>
  <si>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</si>
  <si>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</si>
  <si>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</si>
  <si>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</si>
  <si>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</si>
  <si>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</si>
  <si>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</si>
  <si>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</si>
  <si>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</si>
  <si>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</si>
  <si>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</si>
  <si>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</si>
  <si>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</si>
  <si>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</si>
  <si>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</si>
  <si>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</si>
  <si>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</si>
  <si>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</si>
  <si>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</si>
  <si>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</si>
  <si>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</si>
  <si>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</si>
  <si>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</si>
  <si>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</si>
  <si>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</si>
  <si>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</si>
  <si>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</si>
  <si>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</si>
  <si>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</si>
  <si>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</si>
  <si>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</si>
  <si>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</si>
  <si>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</si>
  <si>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</si>
  <si>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</si>
  <si>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</si>
  <si>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</si>
  <si>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</si>
  <si>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</si>
  <si>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</si>
  <si>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</si>
  <si>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</si>
  <si>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</si>
  <si>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</si>
  <si>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</si>
  <si>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</si>
  <si>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</si>
  <si>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</si>
  <si>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</si>
  <si>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</si>
  <si>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</si>
  <si>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</si>
  <si>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</si>
  <si>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</si>
  <si>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</si>
  <si>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</si>
  <si>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</si>
  <si>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</si>
  <si>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</si>
  <si>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</si>
  <si>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</si>
  <si>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</si>
  <si>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</si>
  <si>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</si>
  <si>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</si>
  <si>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</si>
  <si>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</si>
  <si>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</si>
  <si>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</si>
  <si>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</si>
  <si>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</si>
  <si>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</si>
  <si>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</si>
  <si>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</si>
  <si>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</si>
  <si>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</si>
  <si>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</si>
  <si>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</si>
  <si>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</si>
  <si>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</si>
  <si>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</si>
  <si>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</si>
  <si>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</si>
  <si>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</si>
  <si>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</si>
  <si>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</si>
  <si>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</si>
  <si>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</si>
  <si>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</si>
  <si>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</si>
  <si>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</si>
  <si>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</si>
  <si>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</si>
  <si>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</si>
  <si>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</si>
  <si>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</si>
  <si>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</si>
  <si>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</si>
  <si>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</si>
  <si>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</si>
  <si>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</si>
  <si>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</si>
  <si>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</si>
  <si>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</si>
  <si>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</si>
  <si>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</si>
  <si>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</si>
  <si>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</si>
  <si>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</si>
  <si>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</si>
  <si>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</si>
  <si>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</si>
  <si>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</si>
  <si>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</si>
  <si>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</si>
  <si>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</si>
  <si>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</si>
  <si>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</si>
  <si>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</si>
  <si>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</si>
  <si>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</si>
  <si>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</si>
  <si>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</si>
  <si>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</si>
  <si>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</si>
  <si>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</si>
  <si>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</si>
  <si>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</si>
  <si>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</si>
  <si>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</si>
  <si>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</si>
  <si>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</si>
  <si>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</si>
  <si>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</si>
  <si>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</si>
  <si>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</si>
  <si>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</si>
  <si>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</si>
  <si>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</si>
  <si>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</si>
  <si>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</si>
  <si>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</si>
  <si>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</si>
  <si>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</si>
  <si>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</si>
  <si>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</si>
  <si>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</si>
  <si>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</si>
  <si>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</si>
  <si>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</si>
  <si>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</si>
  <si>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</si>
  <si>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</si>
  <si>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</si>
  <si>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</si>
  <si>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</si>
  <si>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</si>
  <si>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</si>
  <si>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</si>
  <si>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</si>
  <si>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</si>
  <si>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</si>
  <si>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</si>
  <si>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</si>
  <si>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</si>
  <si>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</si>
  <si>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</si>
  <si>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</si>
  <si>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</si>
  <si>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</si>
  <si>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</si>
  <si>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</si>
  <si>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</si>
  <si>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</si>
  <si>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</si>
  <si>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</si>
  <si>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</si>
  <si>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</si>
  <si>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</si>
  <si>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</si>
  <si>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</si>
  <si>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</si>
  <si>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</si>
  <si>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</si>
  <si>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</si>
  <si>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</si>
  <si>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</si>
  <si>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</si>
  <si>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</si>
  <si>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</si>
  <si>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</si>
  <si>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</si>
  <si>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</si>
  <si>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</si>
  <si>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</si>
  <si>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</si>
  <si>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</si>
  <si>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</si>
  <si>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</si>
  <si>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</si>
  <si>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</si>
  <si>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</si>
  <si>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</si>
  <si>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</si>
  <si>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</si>
  <si>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</si>
  <si>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</si>
  <si>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</si>
  <si>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</si>
  <si>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</si>
  <si>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</si>
  <si>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</si>
  <si>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</si>
  <si>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</si>
  <si>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</si>
  <si>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</si>
  <si>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</si>
  <si>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</si>
  <si>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</si>
  <si>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</si>
  <si>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</si>
  <si>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</si>
  <si>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</si>
  <si>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</si>
  <si>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</si>
  <si>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</si>
  <si>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</si>
  <si>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</si>
  <si>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</si>
  <si>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</si>
  <si>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</si>
  <si>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</si>
  <si>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</si>
  <si>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</si>
  <si>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</si>
  <si>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</si>
  <si>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</si>
  <si>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</si>
  <si>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</si>
  <si>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</si>
  <si>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</si>
  <si>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</si>
  <si>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</si>
  <si>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</si>
  <si>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</si>
  <si>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</si>
  <si>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</si>
  <si>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</si>
  <si>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</si>
  <si>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</si>
  <si>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</si>
  <si>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</si>
  <si>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</si>
  <si>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</si>
  <si>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</si>
  <si>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</si>
  <si>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</si>
  <si>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</si>
  <si>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</si>
  <si>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</si>
  <si>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</si>
  <si>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</si>
  <si>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</si>
  <si>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</si>
  <si>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</si>
  <si>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</si>
  <si>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</si>
  <si>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</si>
  <si>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</si>
  <si>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</si>
  <si>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</si>
  <si>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</si>
  <si>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</si>
  <si>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</si>
  <si>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</si>
  <si>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</si>
  <si>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</si>
  <si>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</si>
  <si>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</si>
  <si>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</si>
  <si>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</si>
  <si>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</si>
  <si>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</si>
  <si>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</si>
  <si>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</si>
  <si>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</si>
  <si>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</si>
  <si>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</si>
  <si>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</si>
  <si>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</si>
  <si>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</si>
  <si>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</si>
  <si>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</si>
  <si>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</si>
  <si>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</si>
  <si>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</si>
  <si>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</si>
  <si>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</si>
  <si>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</si>
  <si>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</si>
  <si>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</si>
  <si>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</si>
  <si>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</si>
  <si>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</si>
  <si>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</si>
  <si>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</si>
  <si>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</si>
  <si>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</si>
  <si>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</si>
  <si>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</si>
  <si>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</si>
  <si>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</si>
  <si>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</si>
  <si>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</si>
  <si>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</si>
  <si>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</si>
  <si>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</si>
  <si>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</si>
  <si>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</si>
  <si>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</si>
  <si>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</si>
  <si>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</si>
  <si>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</si>
  <si>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</si>
  <si>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</si>
  <si>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</si>
  <si>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</si>
  <si>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</si>
  <si>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</si>
  <si>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</si>
  <si>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</si>
  <si>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</si>
  <si>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</si>
  <si>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</si>
  <si>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</si>
  <si>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</si>
  <si>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</si>
  <si>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</si>
  <si>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</si>
  <si>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</si>
  <si>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</si>
  <si>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</si>
  <si>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</si>
  <si>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</si>
  <si>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</si>
  <si>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</si>
  <si>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</si>
  <si>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</si>
  <si>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</si>
  <si>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</si>
  <si>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</si>
  <si>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</si>
  <si>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</si>
  <si>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</si>
  <si>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</si>
  <si>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</si>
  <si>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</si>
  <si>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</si>
  <si>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</si>
  <si>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</si>
  <si>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</si>
  <si>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</si>
  <si>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</si>
  <si>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</si>
  <si>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</si>
  <si>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</si>
  <si>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</si>
  <si>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</si>
  <si>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</si>
  <si>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</si>
  <si>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</si>
  <si>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</si>
  <si>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</si>
  <si>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</si>
  <si>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</si>
  <si>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</si>
  <si>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</si>
  <si>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</si>
  <si>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</si>
  <si>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</si>
  <si>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</si>
  <si>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</si>
  <si>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</si>
  <si>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</si>
  <si>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</si>
  <si>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</si>
  <si>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</si>
  <si>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</si>
  <si>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</si>
  <si>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</si>
  <si>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</si>
  <si>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</si>
  <si>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</si>
  <si>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</si>
  <si>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</si>
  <si>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</si>
  <si>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</si>
  <si>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</si>
  <si>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</si>
  <si>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</si>
  <si>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</si>
  <si>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</si>
  <si>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</si>
  <si>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</si>
  <si>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</si>
  <si>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</si>
  <si>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</si>
  <si>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</si>
  <si>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</si>
  <si>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</si>
  <si>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</si>
  <si>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</si>
  <si>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</si>
  <si>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</si>
  <si>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</si>
  <si>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</si>
  <si>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</si>
  <si>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</si>
  <si>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</si>
  <si>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</si>
  <si>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</si>
  <si>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</si>
  <si>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</si>
  <si>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</si>
  <si>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</si>
  <si>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</si>
  <si>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</si>
  <si>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</si>
  <si>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</si>
  <si>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</si>
  <si>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</si>
  <si>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</si>
  <si>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</si>
  <si>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</si>
  <si>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</si>
  <si>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</si>
  <si>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</si>
  <si>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</si>
  <si>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</si>
  <si>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</si>
  <si>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</si>
  <si>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</si>
  <si>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</si>
  <si>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</si>
  <si>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</si>
  <si>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</si>
  <si>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</si>
  <si>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</si>
  <si>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</si>
  <si>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</si>
  <si>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</si>
  <si>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</si>
  <si>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</si>
  <si>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</si>
  <si>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</si>
  <si>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</si>
  <si>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</si>
  <si>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</si>
  <si>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</si>
  <si>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</si>
  <si>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</si>
  <si>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</si>
  <si>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</si>
  <si>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</si>
  <si>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</si>
  <si>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</si>
  <si>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</si>
  <si>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</si>
  <si>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</si>
  <si>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</si>
  <si>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</si>
  <si>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</si>
  <si>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</si>
  <si>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</si>
  <si>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</si>
  <si>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</si>
  <si>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</si>
  <si>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</si>
  <si>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</si>
  <si>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</si>
  <si>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</si>
  <si>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</si>
  <si>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</si>
  <si>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</si>
  <si>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</si>
  <si>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</si>
  <si>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</si>
  <si>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</si>
  <si>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</si>
  <si>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</si>
  <si>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</si>
  <si>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</si>
  <si>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</si>
  <si>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</si>
  <si>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</si>
  <si>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</si>
  <si>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</si>
  <si>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</si>
  <si>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</si>
  <si>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</si>
  <si>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</si>
  <si>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</si>
  <si>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</si>
  <si>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</si>
  <si>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</si>
  <si>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</si>
  <si>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</si>
  <si>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</si>
  <si>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</si>
  <si>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</si>
  <si>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</si>
  <si>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</si>
  <si>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</si>
  <si>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</si>
  <si>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</si>
  <si>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</si>
  <si>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</si>
  <si>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</si>
  <si>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</si>
  <si>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</si>
  <si>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</si>
  <si>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</si>
  <si>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</si>
  <si>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</si>
  <si>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</si>
  <si>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</si>
  <si>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</si>
  <si>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</si>
  <si>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</si>
  <si>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</si>
  <si>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</si>
  <si>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</si>
  <si>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</si>
  <si>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</si>
  <si>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</si>
  <si>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</si>
  <si>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</si>
  <si>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</si>
  <si>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</si>
  <si>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</si>
  <si>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</si>
  <si>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</si>
  <si>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</si>
  <si>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</si>
  <si>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</si>
  <si>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</si>
  <si>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</si>
  <si>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</si>
  <si>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</si>
  <si>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</si>
  <si>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</si>
  <si>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</si>
  <si>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</si>
  <si>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</si>
  <si>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</si>
  <si>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</si>
  <si>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</si>
  <si>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</si>
  <si>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</si>
  <si>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</si>
  <si>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</si>
  <si>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</si>
  <si>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</si>
  <si>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</si>
  <si>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</si>
  <si>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</si>
  <si>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</si>
  <si>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</si>
  <si>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</si>
  <si>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</si>
  <si>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</si>
  <si>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</si>
  <si>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</si>
  <si>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</si>
  <si>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</si>
  <si>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</si>
  <si>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</si>
  <si>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</si>
  <si>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</si>
  <si>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</si>
  <si>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</si>
  <si>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</si>
  <si>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</si>
  <si>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</si>
  <si>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</si>
  <si>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</si>
  <si>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</si>
  <si>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</si>
  <si>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</si>
  <si>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</si>
  <si>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</si>
  <si>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</si>
  <si>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</si>
  <si>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</si>
  <si>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</si>
  <si>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</si>
  <si>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</si>
  <si>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</si>
  <si>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</si>
  <si>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</si>
  <si>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</si>
  <si>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</si>
  <si>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</si>
  <si>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</si>
  <si>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</si>
  <si>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</si>
  <si>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</si>
  <si>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</si>
  <si>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</si>
  <si>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</si>
  <si>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</si>
  <si>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</si>
  <si>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</si>
  <si>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</si>
  <si>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</si>
  <si>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</si>
  <si>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</si>
  <si>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</si>
  <si>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</si>
  <si>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</si>
  <si>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</si>
  <si>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</si>
  <si>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</si>
  <si>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</si>
  <si>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</si>
  <si>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</si>
  <si>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</si>
  <si>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</si>
  <si>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</si>
  <si>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</si>
  <si>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</si>
  <si>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</si>
  <si>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</si>
  <si>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</si>
  <si>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</si>
  <si>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</si>
  <si>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</si>
  <si>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</si>
  <si>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</si>
  <si>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</si>
  <si>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</si>
  <si>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</si>
  <si>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</si>
  <si>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</si>
  <si>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</si>
  <si>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</si>
  <si>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</si>
  <si>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</si>
  <si>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</si>
  <si>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</si>
  <si>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</si>
  <si>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</si>
  <si>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</si>
  <si>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</si>
  <si>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</si>
  <si>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</si>
  <si>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</si>
  <si>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</si>
  <si>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</si>
  <si>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</si>
  <si>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</si>
  <si>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</si>
  <si>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</si>
  <si>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</si>
  <si>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</si>
  <si>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</si>
  <si>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</si>
  <si>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</si>
  <si>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</si>
  <si>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</si>
  <si>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</si>
  <si>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</si>
  <si>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</si>
  <si>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</si>
  <si>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</si>
  <si>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</si>
  <si>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</si>
  <si>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</si>
  <si>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</si>
  <si>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</si>
  <si>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</si>
  <si>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</si>
  <si>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</si>
  <si>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</si>
  <si>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</si>
  <si>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</si>
  <si>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</si>
  <si>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</si>
  <si>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</si>
  <si>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</si>
  <si>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</si>
  <si>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</si>
  <si>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</si>
  <si>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</si>
  <si>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</si>
  <si>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</si>
  <si>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</si>
  <si>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</si>
  <si>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</si>
  <si>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</si>
  <si>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</si>
  <si>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</si>
  <si>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</si>
  <si>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</si>
  <si>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</si>
  <si>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</si>
  <si>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</si>
  <si>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</si>
  <si>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</si>
  <si>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</si>
  <si>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</si>
  <si>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</si>
  <si>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</si>
  <si>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</si>
  <si>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</si>
  <si>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</si>
  <si>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</si>
  <si>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</si>
  <si>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</si>
  <si>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</si>
  <si>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</si>
  <si>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</si>
  <si>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</si>
  <si>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</si>
  <si>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</si>
  <si>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</si>
  <si>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</si>
  <si>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</si>
  <si>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</si>
  <si>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</si>
  <si>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</si>
  <si>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</si>
  <si>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</si>
  <si>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</si>
  <si>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</si>
  <si>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</si>
  <si>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</si>
  <si>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</si>
  <si>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</si>
  <si>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</si>
  <si>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</si>
  <si>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</si>
  <si>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</si>
  <si>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</si>
  <si>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</si>
  <si>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</si>
  <si>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</si>
  <si>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</si>
  <si>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</si>
  <si>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</si>
  <si>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</si>
  <si>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</si>
  <si>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</si>
  <si>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</si>
  <si>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</si>
  <si>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</si>
  <si>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</si>
  <si>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</si>
  <si>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</si>
  <si>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</si>
  <si>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</si>
  <si>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</si>
  <si>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</si>
  <si>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</si>
  <si>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</si>
  <si>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</si>
  <si>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</si>
  <si>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</si>
  <si>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</si>
  <si>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</si>
  <si>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</si>
  <si>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</si>
  <si>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</si>
  <si>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</si>
  <si>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</si>
  <si>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</si>
  <si>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</si>
  <si>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</si>
  <si>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</si>
  <si>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</si>
  <si>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</si>
  <si>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</si>
  <si>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</si>
  <si>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</si>
  <si>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</si>
  <si>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</si>
  <si>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</si>
  <si>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</si>
  <si>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</si>
  <si>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</si>
  <si>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</si>
  <si>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</si>
  <si>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</si>
  <si>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</si>
  <si>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</si>
  <si>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</si>
  <si>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</si>
  <si>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</si>
  <si>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</si>
  <si>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</si>
  <si>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</si>
  <si>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</si>
  <si>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</si>
  <si>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</si>
  <si>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</si>
  <si>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</si>
  <si>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</si>
  <si>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</si>
  <si>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</si>
  <si>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</si>
  <si>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</si>
  <si>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</si>
  <si>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</si>
  <si>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</si>
  <si>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</si>
  <si>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</si>
  <si>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</si>
  <si>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</si>
  <si>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</si>
  <si>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</si>
  <si>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</si>
  <si>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</si>
  <si>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</si>
  <si>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</si>
  <si>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</si>
  <si>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</si>
  <si>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</si>
  <si>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</si>
  <si>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</si>
  <si>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</si>
  <si>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</si>
  <si>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</si>
  <si>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</si>
  <si>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</si>
  <si>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</si>
  <si>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</si>
  <si>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</si>
  <si>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</si>
  <si>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</si>
  <si>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</si>
  <si>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</si>
  <si>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</si>
  <si>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</si>
  <si>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</si>
  <si>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</si>
  <si>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</si>
  <si>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</si>
  <si>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</si>
  <si>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</si>
  <si>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</si>
  <si>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</si>
  <si>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</si>
  <si>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</si>
  <si>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</si>
  <si>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</si>
  <si>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</si>
  <si>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</si>
  <si>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</si>
  <si>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</si>
  <si>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</si>
  <si>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</si>
  <si>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</si>
  <si>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</si>
  <si>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</si>
  <si>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</si>
  <si>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</si>
  <si>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</si>
  <si>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</si>
  <si>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</si>
  <si>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</si>
  <si>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</si>
  <si>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</si>
  <si>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</si>
  <si>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</si>
  <si>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</si>
  <si>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</si>
  <si>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</si>
  <si>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</si>
  <si>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</si>
  <si>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</si>
  <si>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</si>
  <si>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</si>
  <si>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</si>
  <si>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</si>
  <si>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</si>
  <si>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</si>
  <si>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</si>
  <si>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</si>
  <si>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</si>
  <si>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</si>
  <si>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</si>
  <si>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</si>
  <si>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</si>
  <si>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</si>
  <si>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</si>
  <si>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</si>
  <si>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</si>
  <si>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</si>
  <si>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</si>
  <si>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</si>
  <si>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</si>
  <si>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</si>
  <si>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</si>
  <si>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</si>
  <si>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</si>
  <si>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</si>
  <si>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</si>
  <si>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</si>
  <si>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</si>
  <si>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</si>
  <si>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</si>
  <si>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</si>
  <si>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</si>
  <si>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</si>
  <si>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</si>
  <si>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</si>
  <si>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</si>
  <si>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</si>
  <si>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</si>
  <si>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</si>
  <si>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</si>
  <si>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</si>
  <si>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</si>
  <si>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</si>
  <si>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</si>
  <si>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</si>
  <si>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</si>
  <si>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</si>
  <si>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</si>
  <si>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</si>
  <si>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</si>
  <si>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</si>
  <si>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</si>
  <si>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</si>
  <si>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</si>
  <si>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</si>
  <si>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</si>
  <si>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</si>
  <si>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</si>
  <si>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</si>
  <si>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</si>
  <si>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</si>
  <si>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</si>
  <si>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</si>
  <si>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</si>
  <si>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</si>
  <si>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</si>
  <si>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</si>
  <si>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</si>
  <si>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</si>
  <si>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</si>
  <si>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</si>
  <si>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</si>
  <si>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</si>
  <si>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</si>
  <si>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</si>
  <si>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</si>
  <si>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</si>
  <si>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</si>
  <si>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</si>
  <si>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</si>
  <si>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</si>
  <si>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</si>
  <si>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</si>
  <si>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</si>
  <si>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</si>
  <si>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</si>
  <si>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</si>
  <si>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</si>
  <si>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</si>
  <si>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</si>
  <si>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</si>
  <si>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</si>
  <si>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</si>
  <si>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</si>
  <si>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</si>
  <si>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</si>
  <si>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</si>
  <si>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</si>
  <si>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</si>
  <si>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</si>
  <si>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</si>
  <si>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</si>
  <si>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</si>
  <si>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</si>
  <si>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</si>
  <si>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</si>
  <si>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</si>
  <si>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</si>
  <si>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</si>
  <si>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</si>
  <si>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</si>
  <si>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</si>
  <si>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</si>
  <si>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</si>
  <si>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</si>
  <si>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</si>
  <si>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</si>
  <si>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</si>
  <si>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</si>
  <si>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</si>
  <si>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</si>
  <si>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</si>
  <si>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</si>
  <si>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</si>
  <si>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</si>
  <si>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</si>
  <si>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</si>
  <si>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</si>
  <si>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</si>
  <si>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</si>
  <si>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</si>
  <si>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</si>
  <si>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</si>
  <si>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</si>
  <si>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</si>
  <si>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</si>
  <si>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</si>
  <si>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</si>
  <si>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</si>
  <si>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</si>
  <si>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</si>
  <si>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</si>
  <si>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</si>
  <si>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</si>
  <si>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</si>
  <si>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</si>
  <si>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</si>
  <si>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</si>
  <si>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</si>
  <si>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</si>
  <si>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</si>
  <si>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</si>
  <si>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</si>
  <si>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</si>
  <si>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</si>
  <si>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</si>
  <si>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</si>
  <si>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</si>
  <si>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</si>
  <si>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</si>
  <si>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</si>
  <si>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</si>
  <si>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</si>
  <si>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</si>
  <si>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</si>
  <si>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</si>
  <si>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</si>
  <si>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</si>
  <si>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</si>
  <si>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</si>
  <si>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</si>
  <si>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</si>
  <si>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</si>
  <si>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</si>
  <si>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</si>
  <si>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</si>
  <si>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</si>
  <si>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</si>
  <si>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</si>
  <si>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</si>
  <si>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</si>
  <si>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</si>
  <si>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</si>
  <si>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</si>
  <si>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</si>
  <si>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</si>
  <si>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</si>
  <si>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</si>
  <si>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</si>
  <si>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</si>
  <si>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</si>
  <si>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</si>
  <si>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</si>
  <si>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</si>
  <si>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</si>
  <si>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</si>
  <si>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</si>
  <si>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</si>
  <si>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</si>
  <si>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</si>
  <si>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</si>
  <si>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</si>
  <si>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</si>
  <si>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</si>
  <si>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</si>
  <si>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</si>
  <si>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</si>
  <si>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</si>
  <si>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</si>
  <si>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</si>
  <si>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</si>
  <si>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</si>
  <si>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</si>
  <si>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</si>
  <si>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</si>
  <si>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</si>
  <si>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</si>
  <si>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</si>
  <si>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</si>
  <si>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</si>
  <si>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</si>
  <si>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</si>
  <si>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</si>
  <si>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</si>
  <si>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</si>
  <si>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</si>
  <si>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</si>
  <si>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</si>
  <si>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</si>
  <si>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</si>
  <si>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</si>
  <si>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</si>
  <si>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</si>
  <si>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</si>
  <si>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</si>
  <si>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</si>
  <si>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</si>
  <si>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</si>
  <si>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</si>
  <si>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</si>
  <si>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</si>
  <si>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</si>
  <si>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</si>
  <si>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</si>
  <si>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</si>
  <si>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</si>
  <si>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</si>
  <si>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</si>
  <si>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</si>
  <si>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</si>
  <si>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</si>
  <si>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</si>
  <si>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</si>
  <si>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</si>
  <si>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</si>
  <si>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</si>
  <si>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</si>
  <si>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</si>
  <si>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</si>
  <si>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</si>
  <si>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</si>
  <si>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</si>
  <si>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</si>
  <si>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</si>
  <si>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</si>
  <si>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</si>
  <si>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</si>
  <si>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</si>
  <si>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</si>
  <si>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</si>
  <si>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</si>
  <si>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</si>
  <si>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</si>
  <si>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</si>
  <si>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</si>
  <si>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</si>
  <si>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</si>
  <si>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</si>
  <si>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</si>
  <si>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</si>
  <si>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</si>
  <si>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</si>
  <si>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</si>
  <si>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</si>
  <si>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</si>
  <si>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</si>
  <si>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</si>
  <si>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</si>
  <si>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</si>
  <si>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</si>
  <si>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</si>
  <si>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</si>
  <si>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</si>
  <si>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</si>
  <si>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</si>
  <si>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</si>
  <si>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</si>
  <si>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</si>
  <si>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</si>
  <si>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</si>
  <si>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</si>
  <si>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</si>
  <si>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</si>
  <si>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</si>
  <si>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</si>
  <si>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</si>
  <si>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</si>
  <si>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</si>
  <si>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</si>
  <si>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</si>
  <si>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</si>
  <si>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</si>
  <si>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</si>
  <si>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</si>
  <si>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</si>
  <si>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</si>
  <si>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</si>
  <si>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</si>
  <si>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</si>
  <si>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</si>
  <si>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</si>
  <si>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</si>
  <si>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</si>
  <si>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</si>
  <si>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</si>
  <si>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</si>
  <si>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</si>
  <si>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</si>
  <si>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</si>
  <si>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</si>
  <si>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</si>
  <si>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</si>
  <si>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</si>
  <si>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</si>
  <si>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</si>
  <si>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</si>
  <si>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</si>
  <si>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</si>
  <si>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</si>
  <si>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</si>
  <si>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</si>
  <si>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</si>
  <si>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</si>
  <si>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</si>
  <si>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</si>
  <si>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</si>
  <si>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</si>
  <si>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</si>
  <si>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</si>
  <si>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</si>
  <si>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</si>
  <si>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</si>
  <si>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</si>
  <si>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</si>
  <si>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</si>
  <si>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</si>
  <si>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</si>
  <si>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</si>
  <si>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</si>
  <si>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</si>
  <si>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</si>
  <si>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</si>
  <si>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</si>
  <si>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</si>
  <si>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</si>
  <si>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</si>
  <si>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</si>
  <si>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</si>
  <si>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</si>
  <si>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</si>
  <si>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</si>
  <si>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</si>
  <si>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</si>
  <si>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</si>
  <si>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</si>
  <si>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</si>
  <si>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</si>
  <si>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</si>
  <si>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</si>
  <si>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</si>
  <si>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</si>
  <si>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</si>
  <si>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</si>
  <si>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</si>
  <si>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</si>
  <si>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</si>
  <si>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</si>
  <si>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</si>
  <si>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</si>
  <si>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</si>
  <si>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</si>
  <si>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</si>
  <si>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</si>
  <si>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</si>
  <si>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</si>
  <si>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</si>
  <si>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</si>
  <si>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</si>
  <si>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</si>
  <si>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</si>
  <si>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</si>
  <si>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</si>
  <si>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</si>
  <si>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</si>
  <si>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</si>
  <si>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</si>
  <si>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</si>
  <si>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</si>
  <si>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</si>
  <si>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</si>
  <si>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</si>
  <si>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</si>
  <si>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</si>
  <si>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</si>
  <si>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</si>
  <si>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</si>
  <si>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</si>
  <si>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</si>
  <si>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</si>
  <si>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</si>
  <si>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</si>
  <si>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</si>
  <si>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</si>
  <si>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</si>
  <si>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</si>
  <si>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</si>
  <si>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</si>
  <si>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</si>
  <si>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</si>
  <si>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</si>
  <si>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</si>
  <si>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</si>
  <si>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</si>
  <si>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</si>
  <si>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</si>
  <si>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</si>
  <si>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</si>
  <si>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</si>
  <si>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</si>
  <si>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</si>
  <si>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</si>
  <si>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</si>
  <si>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</si>
  <si>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</si>
  <si>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</si>
  <si>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</si>
  <si>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</si>
  <si>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</si>
  <si>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</si>
  <si>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</si>
  <si>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</si>
  <si>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</si>
  <si>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</si>
  <si>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</si>
  <si>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</si>
  <si>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</si>
  <si>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</si>
  <si>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</si>
  <si>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</si>
  <si>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</si>
  <si>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</si>
  <si>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</si>
  <si>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</si>
  <si>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</si>
  <si>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</si>
  <si>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</si>
  <si>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</si>
  <si>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</si>
  <si>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</si>
  <si>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</si>
  <si>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</si>
  <si>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</si>
  <si>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</si>
  <si>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</si>
  <si>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</si>
  <si>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</si>
  <si>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</si>
  <si>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</si>
  <si>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</si>
  <si>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</si>
  <si>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</si>
  <si>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</si>
  <si>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</si>
  <si>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</si>
  <si>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</si>
  <si>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</si>
  <si>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</si>
  <si>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</si>
  <si>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</si>
  <si>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</si>
  <si>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</si>
  <si>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</si>
  <si>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</si>
  <si>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</si>
  <si>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</si>
  <si>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</si>
  <si>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</si>
  <si>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</si>
  <si>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</si>
  <si>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</si>
  <si>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</si>
  <si>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</si>
  <si>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</si>
  <si>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</si>
  <si>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</si>
  <si>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</si>
  <si>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</si>
  <si>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</si>
  <si>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</si>
  <si>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</si>
  <si>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</si>
  <si>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</si>
  <si>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</si>
  <si>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</si>
  <si>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</si>
  <si>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</si>
  <si>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</si>
  <si>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</si>
  <si>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</si>
  <si>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</si>
  <si>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</si>
  <si>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</si>
  <si>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</si>
  <si>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</si>
  <si>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</si>
  <si>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</si>
  <si>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</si>
  <si>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</si>
  <si>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</si>
  <si>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</si>
  <si>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</si>
  <si>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</si>
  <si>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</si>
  <si>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</si>
  <si>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</si>
  <si>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</si>
  <si>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</si>
  <si>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</si>
  <si>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</si>
  <si>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</si>
  <si>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</si>
  <si>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</si>
  <si>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</si>
  <si>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</si>
  <si>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</si>
  <si>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</si>
  <si>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</si>
  <si>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</si>
  <si>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</si>
  <si>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</si>
  <si>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</si>
  <si>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</si>
  <si>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</si>
  <si>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</si>
  <si>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</si>
  <si>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</si>
  <si>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</si>
  <si>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</si>
  <si>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</si>
  <si>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</si>
  <si>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</si>
  <si>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</si>
  <si>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</si>
  <si>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</si>
  <si>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</si>
  <si>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</si>
  <si>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</si>
  <si>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</si>
  <si>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</si>
  <si>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</si>
  <si>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</si>
  <si>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</si>
  <si>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</si>
  <si>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</si>
  <si>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</si>
  <si>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</si>
  <si>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</si>
  <si>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</si>
  <si>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</si>
  <si>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</si>
  <si>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</si>
  <si>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</si>
  <si>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</si>
  <si>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</si>
  <si>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</si>
  <si>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</si>
  <si>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</si>
  <si>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</si>
  <si>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</si>
  <si>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</si>
  <si>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</si>
  <si>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</si>
  <si>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</si>
  <si>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</si>
  <si>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</si>
  <si>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</si>
  <si>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</si>
  <si>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</si>
  <si>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</si>
  <si>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</si>
  <si>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</si>
  <si>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</si>
  <si>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</si>
  <si>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</si>
  <si>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</si>
  <si>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</si>
  <si>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</si>
  <si>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</si>
  <si>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</si>
  <si>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</si>
  <si>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</si>
  <si>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</si>
  <si>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</si>
  <si>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</si>
  <si>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</si>
  <si>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</si>
  <si>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</si>
  <si>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</si>
  <si>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</si>
  <si>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</si>
  <si>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</si>
  <si>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</si>
  <si>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</si>
  <si>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</si>
  <si>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</si>
  <si>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</si>
  <si>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</si>
  <si>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</si>
  <si>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</si>
  <si>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</si>
  <si>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</si>
  <si>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</si>
  <si>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</si>
  <si>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</si>
  <si>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</si>
  <si>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</si>
  <si>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</si>
  <si>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</si>
  <si>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</si>
  <si>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</si>
  <si>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</si>
  <si>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</si>
  <si>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</si>
  <si>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</si>
  <si>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</si>
  <si>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</si>
  <si>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</si>
  <si>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</si>
  <si>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</si>
  <si>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</si>
  <si>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</si>
  <si>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</si>
  <si>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</si>
  <si>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</si>
  <si>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</si>
  <si>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</si>
  <si>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</si>
  <si>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</si>
  <si>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</si>
  <si>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</si>
  <si>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</si>
  <si>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</si>
  <si>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</si>
  <si>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</si>
  <si>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</si>
  <si>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</si>
  <si>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</si>
  <si>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</si>
  <si>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</si>
  <si>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</si>
  <si>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</si>
  <si>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</si>
  <si>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</si>
  <si>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</si>
  <si>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</si>
  <si>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</si>
  <si>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</si>
  <si>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</si>
  <si>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</si>
  <si>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</si>
  <si>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</si>
  <si>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</si>
  <si>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</si>
  <si>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</si>
  <si>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</si>
  <si>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</si>
  <si>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</si>
  <si>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</si>
  <si>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</si>
  <si>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</si>
  <si>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</si>
  <si>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</si>
  <si>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</si>
  <si>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</si>
  <si>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</si>
  <si>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</si>
  <si>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</si>
  <si>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</si>
  <si>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</si>
  <si>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</si>
  <si>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</si>
  <si>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</si>
  <si>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</si>
  <si>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</si>
  <si>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</si>
  <si>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</si>
  <si>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</si>
  <si>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</si>
  <si>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</si>
  <si>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</si>
  <si>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</si>
  <si>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</si>
  <si>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</si>
  <si>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</si>
  <si>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</si>
  <si>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</si>
  <si>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</si>
  <si>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</si>
  <si>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</si>
  <si>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</si>
  <si>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</si>
  <si>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</si>
  <si>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</si>
  <si>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</si>
  <si>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</si>
  <si>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</si>
  <si>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</si>
  <si>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</si>
  <si>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</si>
  <si>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</si>
  <si>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</si>
  <si>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</si>
  <si>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</si>
  <si>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</si>
  <si>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</si>
  <si>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</si>
  <si>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</si>
  <si>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</si>
  <si>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</si>
  <si>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</si>
  <si>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</si>
  <si>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</si>
  <si>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</si>
  <si>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</si>
  <si>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</si>
  <si>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</si>
  <si>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</si>
  <si>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</si>
  <si>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</si>
  <si>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</si>
  <si>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</si>
  <si>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</si>
  <si>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</si>
  <si>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</si>
  <si>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</si>
  <si>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</si>
  <si>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</si>
  <si>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</si>
  <si>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</si>
  <si>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</si>
  <si>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</si>
  <si>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</si>
  <si>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</si>
  <si>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</si>
  <si>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</si>
  <si>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</si>
  <si>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</si>
  <si>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</si>
  <si>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</si>
  <si>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</si>
  <si>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</si>
  <si>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</si>
  <si>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</si>
  <si>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</si>
  <si>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</si>
  <si>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</si>
  <si>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</si>
  <si>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</si>
  <si>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</si>
  <si>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</si>
  <si>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</si>
  <si>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</si>
  <si>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</si>
  <si>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</si>
  <si>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</si>
  <si>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</si>
  <si>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</si>
  <si>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</si>
  <si>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</si>
  <si>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</si>
  <si>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</si>
  <si>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</si>
  <si>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</si>
  <si>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</si>
  <si>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</si>
  <si>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</si>
  <si>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</si>
  <si>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</si>
  <si>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</si>
  <si>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</si>
  <si>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</si>
  <si>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</si>
  <si>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</si>
  <si>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</si>
  <si>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</si>
  <si>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</si>
  <si>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</si>
  <si>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</si>
  <si>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</si>
  <si>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</si>
  <si>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</si>
  <si>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</si>
  <si>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</si>
  <si>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</si>
  <si>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</si>
  <si>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</si>
  <si>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</si>
  <si>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</si>
  <si>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</si>
  <si>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</si>
  <si>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</si>
  <si>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</si>
  <si>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</si>
  <si>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</si>
  <si>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</si>
  <si>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</si>
  <si>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</si>
  <si>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</si>
  <si>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</si>
  <si>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</si>
  <si>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</si>
  <si>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</si>
  <si>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</si>
  <si>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</si>
  <si>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</si>
  <si>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</si>
  <si>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</si>
  <si>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</si>
  <si>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</si>
  <si>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</si>
  <si>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</si>
  <si>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</si>
  <si>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</si>
  <si>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</si>
  <si>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</si>
  <si>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</si>
  <si>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</si>
  <si>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</si>
  <si>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</si>
  <si>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</si>
  <si>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</si>
  <si>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</si>
  <si>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</si>
  <si>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</si>
  <si>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</si>
  <si>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</si>
  <si>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</si>
  <si>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</si>
  <si>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</si>
  <si>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</si>
  <si>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</si>
  <si>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</si>
  <si>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</si>
  <si>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</si>
  <si>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</si>
  <si>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</si>
  <si>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</si>
  <si>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</si>
  <si>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</si>
  <si>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</si>
  <si>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</si>
  <si>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</si>
  <si>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</si>
  <si>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</si>
  <si>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</si>
  <si>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</si>
  <si>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</si>
  <si>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</si>
  <si>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</si>
  <si>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</si>
  <si>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</si>
  <si>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</si>
  <si>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</si>
  <si>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</si>
  <si>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</si>
  <si>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</si>
  <si>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</si>
  <si>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</si>
  <si>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</si>
  <si>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</si>
  <si>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</si>
  <si>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</si>
  <si>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</si>
  <si>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</si>
  <si>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</si>
  <si>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</si>
  <si>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</si>
  <si>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</si>
  <si>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</si>
  <si>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</si>
  <si>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</si>
  <si>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</si>
  <si>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</si>
  <si>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</si>
  <si>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</si>
  <si>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</si>
  <si>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</si>
  <si>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</si>
  <si>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</si>
  <si>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</si>
  <si>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</si>
  <si>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</si>
  <si>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</si>
  <si>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</si>
  <si>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</si>
  <si>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</si>
  <si>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</si>
  <si>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</si>
  <si>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</si>
  <si>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</si>
  <si>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</si>
  <si>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</si>
  <si>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</si>
  <si>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</si>
  <si>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</si>
  <si>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</si>
  <si>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</si>
  <si>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</si>
  <si>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</si>
  <si>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</si>
  <si>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</si>
  <si>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</si>
  <si>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</si>
  <si>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</si>
  <si>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</si>
  <si>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</si>
  <si>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</si>
  <si>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</si>
  <si>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</si>
  <si>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</si>
  <si>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</si>
  <si>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</si>
  <si>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</si>
  <si>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</si>
  <si>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</si>
  <si>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</si>
  <si>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</si>
  <si>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</si>
  <si>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</si>
  <si>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</si>
  <si>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</si>
  <si>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</si>
  <si>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</si>
  <si>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</si>
  <si>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</si>
  <si>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</si>
  <si>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</si>
  <si>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</si>
  <si>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</si>
  <si>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</si>
  <si>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</si>
  <si>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</si>
  <si>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</si>
  <si>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</si>
  <si>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</si>
  <si>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</si>
  <si>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</si>
  <si>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</si>
  <si>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</si>
  <si>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</si>
  <si>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</si>
  <si>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</si>
  <si>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</si>
  <si>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</si>
  <si>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</si>
  <si>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</si>
  <si>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</si>
  <si>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</si>
  <si>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</si>
  <si>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</si>
  <si>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</si>
  <si>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</si>
  <si>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</si>
  <si>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</si>
  <si>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</si>
  <si>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</si>
  <si>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</si>
  <si>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</si>
  <si>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</si>
  <si>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</si>
  <si>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</si>
  <si>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</si>
  <si>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</si>
  <si>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</si>
  <si>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</si>
  <si>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</si>
  <si>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</si>
  <si>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</si>
  <si>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</si>
  <si>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</si>
  <si>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</si>
  <si>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</si>
  <si>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</si>
  <si>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</si>
  <si>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</si>
  <si>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</si>
  <si>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</si>
  <si>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</si>
  <si>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</si>
  <si>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</si>
  <si>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</si>
  <si>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</si>
  <si>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</si>
  <si>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</si>
  <si>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</si>
  <si>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</si>
  <si>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</si>
  <si>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</si>
  <si>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</si>
  <si>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</si>
  <si>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</si>
  <si>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</si>
  <si>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</si>
  <si>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</si>
  <si>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</si>
  <si>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</si>
  <si>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</si>
  <si>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</si>
  <si>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</si>
  <si>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</si>
  <si>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</si>
  <si>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</si>
  <si>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</si>
  <si>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</si>
  <si>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</si>
  <si>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</si>
  <si>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</si>
  <si>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</si>
  <si>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</si>
  <si>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</si>
  <si>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</si>
  <si>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</si>
  <si>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</si>
  <si>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</si>
  <si>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</si>
  <si>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</si>
  <si>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</si>
  <si>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</si>
  <si>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</si>
  <si>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</si>
  <si>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</si>
  <si>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</si>
  <si>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</si>
  <si>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</si>
  <si>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</si>
  <si>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</si>
  <si>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</si>
  <si>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</si>
  <si>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</si>
  <si>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</si>
  <si>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</si>
  <si>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</si>
  <si>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</si>
  <si>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</si>
  <si>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</si>
  <si>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</si>
  <si>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</si>
  <si>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</si>
  <si>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</si>
  <si>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</si>
  <si>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</si>
  <si>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</si>
  <si>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</si>
  <si>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</si>
  <si>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</si>
  <si>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</si>
  <si>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</si>
  <si>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</si>
  <si>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</si>
  <si>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</si>
  <si>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</si>
  <si>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</si>
  <si>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</si>
  <si>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</si>
  <si>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</si>
  <si>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</si>
  <si>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</si>
  <si>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</si>
  <si>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</si>
  <si>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</si>
  <si>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</si>
  <si>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</si>
  <si>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</si>
  <si>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</si>
  <si>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</si>
  <si>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</si>
  <si>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</si>
  <si>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</si>
  <si>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</si>
  <si>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</si>
  <si>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</si>
  <si>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</si>
  <si>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</si>
  <si>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</si>
  <si>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</si>
  <si>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</si>
  <si>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</si>
  <si>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</si>
  <si>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</si>
  <si>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</si>
  <si>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</si>
  <si>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</si>
  <si>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</si>
  <si>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</si>
  <si>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</si>
  <si>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</si>
  <si>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</si>
  <si>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</si>
  <si>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</si>
  <si>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</si>
  <si>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</si>
  <si>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</si>
  <si>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</si>
  <si>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</si>
  <si>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</si>
  <si>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</si>
  <si>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</si>
  <si>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</si>
  <si>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</si>
  <si>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</si>
  <si>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</si>
  <si>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</si>
  <si>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</si>
  <si>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</si>
  <si>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</si>
  <si>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</si>
  <si>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</si>
  <si>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</si>
  <si>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</si>
  <si>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</si>
  <si>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</si>
  <si>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</si>
  <si>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</si>
  <si>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</si>
  <si>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</si>
  <si>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</si>
  <si>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</si>
  <si>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</si>
  <si>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</si>
  <si>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</si>
  <si>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</si>
  <si>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</si>
  <si>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</si>
  <si>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</si>
  <si>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</si>
  <si>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</si>
  <si>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</si>
  <si>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</si>
  <si>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</si>
  <si>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</si>
  <si>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</si>
  <si>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</si>
  <si>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</si>
  <si>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</si>
  <si>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</si>
  <si>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</si>
  <si>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</si>
  <si>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</si>
  <si>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</si>
  <si>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</si>
  <si>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</si>
  <si>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</si>
  <si>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</si>
  <si>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</si>
  <si>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</si>
  <si>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</si>
  <si>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</si>
  <si>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</si>
  <si>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</si>
  <si>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</si>
  <si>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</si>
  <si>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</si>
  <si>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</si>
  <si>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</si>
  <si>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</si>
  <si>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</si>
  <si>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</si>
  <si>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</si>
  <si>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</si>
  <si>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</si>
  <si>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</si>
  <si>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</si>
  <si>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</si>
  <si>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</si>
  <si>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</si>
  <si>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</si>
  <si>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</si>
  <si>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</si>
  <si>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</si>
  <si>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</si>
  <si>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</si>
  <si>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</si>
  <si>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</si>
  <si>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</si>
  <si>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</si>
  <si>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</si>
  <si>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</si>
  <si>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</si>
  <si>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</si>
  <si>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</si>
  <si>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</si>
  <si>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</si>
  <si>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</si>
  <si>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</si>
  <si>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</si>
  <si>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</si>
  <si>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</si>
  <si>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</si>
  <si>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</si>
  <si>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</si>
  <si>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</si>
  <si>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</si>
  <si>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</si>
  <si>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</si>
  <si>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</si>
  <si>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</si>
  <si>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</si>
  <si>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</si>
  <si>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</si>
  <si>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</si>
  <si>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</si>
  <si>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</si>
  <si>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</si>
  <si>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</si>
  <si>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</si>
  <si>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</si>
  <si>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</si>
  <si>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</si>
  <si>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</si>
  <si>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</si>
  <si>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</si>
  <si>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</si>
  <si>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</si>
  <si>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</si>
  <si>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</si>
  <si>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</si>
  <si>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</si>
  <si>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</si>
  <si>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</si>
  <si>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</si>
  <si>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</si>
  <si>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</si>
  <si>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</si>
  <si>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</si>
  <si>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</si>
  <si>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</si>
  <si>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</si>
  <si>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</si>
  <si>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</si>
  <si>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</si>
  <si>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</si>
  <si>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</si>
  <si>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</si>
  <si>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</si>
  <si>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</si>
  <si>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</si>
  <si>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</si>
  <si>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</si>
  <si>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</si>
  <si>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</si>
  <si>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</si>
  <si>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</si>
  <si>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</si>
  <si>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</si>
  <si>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</si>
  <si>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</si>
  <si>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</si>
  <si>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</si>
  <si>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</si>
  <si>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</si>
  <si>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</si>
  <si>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</si>
  <si>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</si>
  <si>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</si>
  <si>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</si>
  <si>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</si>
  <si>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</si>
  <si>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</si>
  <si>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</si>
  <si>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</si>
  <si>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</si>
  <si>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</si>
  <si>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</si>
  <si>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</si>
  <si>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</si>
  <si>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</si>
  <si>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</si>
  <si>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</si>
  <si>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</si>
  <si>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</si>
  <si>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</si>
  <si>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</si>
  <si>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</si>
  <si>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</si>
  <si>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</si>
  <si>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</si>
  <si>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</si>
  <si>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</si>
  <si>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</si>
  <si>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</si>
  <si>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</si>
  <si>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</si>
  <si>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</si>
  <si>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</si>
  <si>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</si>
  <si>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</si>
  <si>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</si>
  <si>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</si>
  <si>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</si>
  <si>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</si>
  <si>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</si>
  <si>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</si>
  <si>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</si>
  <si>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</si>
  <si>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</si>
  <si>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</si>
  <si>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</si>
  <si>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</si>
  <si>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</si>
  <si>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</si>
  <si>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</si>
  <si>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</si>
  <si>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</si>
  <si>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</si>
  <si>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</si>
  <si>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</si>
  <si>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</si>
  <si>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</si>
  <si>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</si>
  <si>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</si>
  <si>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</si>
  <si>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</si>
  <si>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</si>
  <si>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</si>
  <si>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</si>
  <si>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</si>
  <si>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</si>
  <si>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</si>
  <si>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</si>
  <si>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</si>
  <si>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</si>
  <si>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</si>
  <si>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</si>
  <si>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</si>
  <si>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</si>
  <si>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</si>
  <si>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</si>
  <si>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</si>
  <si>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</si>
  <si>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</si>
  <si>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</si>
  <si>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</si>
  <si>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</si>
  <si>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</si>
  <si>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</si>
  <si>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</si>
  <si>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</si>
  <si>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</si>
  <si>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</si>
  <si>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</si>
  <si>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</si>
  <si>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</si>
  <si>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</si>
  <si>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</si>
  <si>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</si>
  <si>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</si>
  <si>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</si>
  <si>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</si>
  <si>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</si>
  <si>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</si>
  <si>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</si>
  <si>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</si>
  <si>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</si>
  <si>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</si>
  <si>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</si>
  <si>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</si>
  <si>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</si>
  <si>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</si>
  <si>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</si>
  <si>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</si>
  <si>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</si>
  <si>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</si>
  <si>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</si>
  <si>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</si>
  <si>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</si>
  <si>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</si>
  <si>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</si>
  <si>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</si>
  <si>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</si>
  <si>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</si>
  <si>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</si>
  <si>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</si>
  <si>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</si>
  <si>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</si>
  <si>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</si>
  <si>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</si>
  <si>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</si>
  <si>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</si>
  <si>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</si>
  <si>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</si>
  <si>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</si>
  <si>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</si>
  <si>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</si>
  <si>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</si>
  <si>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</si>
  <si>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</si>
  <si>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</si>
  <si>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</si>
  <si>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</si>
  <si>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</si>
  <si>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</si>
  <si>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</si>
  <si>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</si>
  <si>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</si>
  <si>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</si>
  <si>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</si>
  <si>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</si>
  <si>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</si>
  <si>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</si>
  <si>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</si>
  <si>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</si>
  <si>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</si>
  <si>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</si>
  <si>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</si>
  <si>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</si>
  <si>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</si>
  <si>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</si>
  <si>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</si>
  <si>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</si>
  <si>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</si>
  <si>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</si>
  <si>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</si>
  <si>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</si>
  <si>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</si>
  <si>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</si>
  <si>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</si>
  <si>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</si>
  <si>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</si>
  <si>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</si>
  <si>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</si>
  <si>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</si>
  <si>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</si>
  <si>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</si>
  <si>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</si>
  <si>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</si>
  <si>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</si>
  <si>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</si>
  <si>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</si>
  <si>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</si>
  <si>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</si>
  <si>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</si>
  <si>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</si>
  <si>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</si>
  <si>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</si>
  <si>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</si>
  <si>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</si>
  <si>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</si>
  <si>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</si>
  <si>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</si>
  <si>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</si>
  <si>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</si>
  <si>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</si>
  <si>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</si>
  <si>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</si>
  <si>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</si>
  <si>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</si>
  <si>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</si>
  <si>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</si>
  <si>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</si>
  <si>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</si>
  <si>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</si>
  <si>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</si>
  <si>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</si>
  <si>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</si>
  <si>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</si>
  <si>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</si>
  <si>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</si>
  <si>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</si>
  <si>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</si>
  <si>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</si>
  <si>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</si>
  <si>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</si>
  <si>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</si>
  <si>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</si>
  <si>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</si>
  <si>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</si>
  <si>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</si>
  <si>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</si>
  <si>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</si>
  <si>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</si>
  <si>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</si>
  <si>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</si>
  <si>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</si>
  <si>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</si>
  <si>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</si>
  <si>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</si>
  <si>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</si>
  <si>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</si>
  <si>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</si>
  <si>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</si>
  <si>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</si>
  <si>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</si>
  <si>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</si>
  <si>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</si>
  <si>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</si>
  <si>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</si>
  <si>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</si>
  <si>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</si>
  <si>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</si>
  <si>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</si>
  <si>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</si>
  <si>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</si>
  <si>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</si>
  <si>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</si>
  <si>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</si>
  <si>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</si>
  <si>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</si>
  <si>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</si>
  <si>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</si>
  <si>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</si>
  <si>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</si>
  <si>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</si>
  <si>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</si>
  <si>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</si>
  <si>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</si>
  <si>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</si>
  <si>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</si>
  <si>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</si>
  <si>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</si>
  <si>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</si>
  <si>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</si>
  <si>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</si>
  <si>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</si>
  <si>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</si>
  <si>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</si>
  <si>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</si>
  <si>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</si>
  <si>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</si>
  <si>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</si>
  <si>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</si>
  <si>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</si>
  <si>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</si>
  <si>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</si>
  <si>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</si>
  <si>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</si>
  <si>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</si>
  <si>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</si>
  <si>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</si>
  <si>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</si>
  <si>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</si>
  <si>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</si>
  <si>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</si>
  <si>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</si>
  <si>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</si>
  <si>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</si>
  <si>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</si>
  <si>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</si>
  <si>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</si>
  <si>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</si>
  <si>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</si>
  <si>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</si>
  <si>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</si>
  <si>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</si>
  <si>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</si>
  <si>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</si>
  <si>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</si>
  <si>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</si>
  <si>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</si>
  <si>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</si>
  <si>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</si>
  <si>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</si>
  <si>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</si>
  <si>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</si>
  <si>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</si>
  <si>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</si>
  <si>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</si>
  <si>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</si>
  <si>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</si>
  <si>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</si>
  <si>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</si>
  <si>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</si>
  <si>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</si>
  <si>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</si>
  <si>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</si>
  <si>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</si>
  <si>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</si>
  <si>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</si>
  <si>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</si>
  <si>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</si>
  <si>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</si>
  <si>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</si>
  <si>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</si>
  <si>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</si>
  <si>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</si>
  <si>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</si>
  <si>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</si>
  <si>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</si>
  <si>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</si>
  <si>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</si>
  <si>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</si>
  <si>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</si>
  <si>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</si>
  <si>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</si>
  <si>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</si>
  <si>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</si>
  <si>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</si>
  <si>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</si>
  <si>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</si>
  <si>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</si>
  <si>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</si>
  <si>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</si>
  <si>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</si>
  <si>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</si>
  <si>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</si>
  <si>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</si>
  <si>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</si>
  <si>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</si>
  <si>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</si>
  <si>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</si>
  <si>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</si>
  <si>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</si>
  <si>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</si>
  <si>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</si>
  <si>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</si>
  <si>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</si>
  <si>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</si>
  <si>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</si>
  <si>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</si>
  <si>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</si>
  <si>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</si>
  <si>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</si>
  <si>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</si>
  <si>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</si>
  <si>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</si>
  <si>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</si>
  <si>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</si>
  <si>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</si>
  <si>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</si>
  <si>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</si>
  <si>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</si>
  <si>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</si>
  <si>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</si>
  <si>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</si>
  <si>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</si>
  <si>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</si>
  <si>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</si>
  <si>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</si>
  <si>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</si>
  <si>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</si>
  <si>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</si>
  <si>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</si>
  <si>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</si>
  <si>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</si>
  <si>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</si>
  <si>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</si>
  <si>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</si>
  <si>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</si>
  <si>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</si>
  <si>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</si>
  <si>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</si>
  <si>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</si>
  <si>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</si>
  <si>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</si>
  <si>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</si>
  <si>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</si>
  <si>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</si>
  <si>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</si>
  <si>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</si>
  <si>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</si>
  <si>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</si>
  <si>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</si>
  <si>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</si>
  <si>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</si>
  <si>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</si>
  <si>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</si>
  <si>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</si>
  <si>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</si>
  <si>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</si>
  <si>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</si>
  <si>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</si>
  <si>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</si>
  <si>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</si>
  <si>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</si>
  <si>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</si>
  <si>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</si>
  <si>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</si>
  <si>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</si>
  <si>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</si>
  <si>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</si>
  <si>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</si>
  <si>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</si>
  <si>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</si>
  <si>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</si>
  <si>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</si>
  <si>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</si>
  <si>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</si>
  <si>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</si>
  <si>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</si>
  <si>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</si>
  <si>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</si>
  <si>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</si>
  <si>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</si>
  <si>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</si>
  <si>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</si>
  <si>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</si>
  <si>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</si>
  <si>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</si>
  <si>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</si>
  <si>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</si>
  <si>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</si>
  <si>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</si>
  <si>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</si>
  <si>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</si>
  <si>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</si>
  <si>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</si>
  <si>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</si>
  <si>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</si>
  <si>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</si>
  <si>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</si>
  <si>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</si>
  <si>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</si>
  <si>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</si>
  <si>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</si>
  <si>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</si>
  <si>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</si>
  <si>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</si>
  <si>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</si>
  <si>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</si>
  <si>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</si>
  <si>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</si>
  <si>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</si>
  <si>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</si>
  <si>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</si>
  <si>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</si>
  <si>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</si>
  <si>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</si>
  <si>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</si>
  <si>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</si>
  <si>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</si>
  <si>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</si>
  <si>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</si>
  <si>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</si>
  <si>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</si>
  <si>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</si>
  <si>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</si>
  <si>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</si>
  <si>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</si>
  <si>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</si>
  <si>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</si>
  <si>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</si>
  <si>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</si>
  <si>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</si>
  <si>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</si>
  <si>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</si>
  <si>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</si>
  <si>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</si>
  <si>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</si>
  <si>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</si>
  <si>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</si>
  <si>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</si>
  <si>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</si>
  <si>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</si>
  <si>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</si>
  <si>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</si>
  <si>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</si>
  <si>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</si>
  <si>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</si>
  <si>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</si>
  <si>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</si>
  <si>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</si>
  <si>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</si>
  <si>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</si>
  <si>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</si>
  <si>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</si>
  <si>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</si>
  <si>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</si>
  <si>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</si>
  <si>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</si>
  <si>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</si>
  <si>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</si>
  <si>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</si>
  <si>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</si>
  <si>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</si>
  <si>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</si>
  <si>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</si>
  <si>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</si>
  <si>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</si>
  <si>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</si>
  <si>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</si>
  <si>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</si>
  <si>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</si>
  <si>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</si>
  <si>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</si>
  <si>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</si>
  <si>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</si>
  <si>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</si>
  <si>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</si>
  <si>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</si>
  <si>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</si>
  <si>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</si>
  <si>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</si>
  <si>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</si>
  <si>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</si>
  <si>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</si>
  <si>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</si>
  <si>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</si>
  <si>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</si>
  <si>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</si>
  <si>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</si>
  <si>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</si>
  <si>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</si>
  <si>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</si>
  <si>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</si>
  <si>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</si>
  <si>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</si>
  <si>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</si>
  <si>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</si>
  <si>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</si>
  <si>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</si>
  <si>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</si>
  <si>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</si>
  <si>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</si>
  <si>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</si>
  <si>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</si>
  <si>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</si>
  <si>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</si>
  <si>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</si>
  <si>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</si>
  <si>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</si>
  <si>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</si>
  <si>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</si>
  <si>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</si>
  <si>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</si>
  <si>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</si>
  <si>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</si>
  <si>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</si>
  <si>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</si>
  <si>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</si>
  <si>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</si>
  <si>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</si>
  <si>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</si>
  <si>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</si>
  <si>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</si>
  <si>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</si>
  <si>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</si>
  <si>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</si>
  <si>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</si>
  <si>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</si>
  <si>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</si>
  <si>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</si>
  <si>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</si>
  <si>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</si>
  <si>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</si>
  <si>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</si>
  <si>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</si>
  <si>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</si>
  <si>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</si>
  <si>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</si>
  <si>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</si>
  <si>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</si>
  <si>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</si>
  <si>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</si>
  <si>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</si>
  <si>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</si>
  <si>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</si>
  <si>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</si>
  <si>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</si>
  <si>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</si>
  <si>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</si>
  <si>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</si>
  <si>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</si>
  <si>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</si>
  <si>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</si>
  <si>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</si>
  <si>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</si>
  <si>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</si>
  <si>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</si>
  <si>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</si>
  <si>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</si>
  <si>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</si>
  <si>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</si>
  <si>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</si>
  <si>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</si>
  <si>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</si>
  <si>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</si>
  <si>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</si>
  <si>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</si>
  <si>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</si>
  <si>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</si>
  <si>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</si>
  <si>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</si>
  <si>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</si>
  <si>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</si>
  <si>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</si>
  <si>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</si>
  <si>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</si>
  <si>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</si>
  <si>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</si>
  <si>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</si>
  <si>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</si>
  <si>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</si>
  <si>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</si>
  <si>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</si>
  <si>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</si>
  <si>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</si>
  <si>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</si>
  <si>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</si>
  <si>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</si>
  <si>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</si>
  <si>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</si>
  <si>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</si>
  <si>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</si>
  <si>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</si>
  <si>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</si>
  <si>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</si>
  <si>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</si>
  <si>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</si>
  <si>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</si>
  <si>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</si>
  <si>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</si>
  <si>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</si>
  <si>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</si>
  <si>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</si>
  <si>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</si>
  <si>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</si>
  <si>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</si>
  <si>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</si>
  <si>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</si>
  <si>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</si>
  <si>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</si>
  <si>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</si>
  <si>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</si>
  <si>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</si>
  <si>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</si>
  <si>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</si>
  <si>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</si>
  <si>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</si>
  <si>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</si>
  <si>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</si>
  <si>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</si>
  <si>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</si>
  <si>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</si>
  <si>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</si>
  <si>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</si>
  <si>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</si>
  <si>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</si>
  <si>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</si>
  <si>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</si>
  <si>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</si>
  <si>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</si>
  <si>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</si>
  <si>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</si>
  <si>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</si>
  <si>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</si>
  <si>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</si>
  <si>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</si>
  <si>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</si>
  <si>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</si>
  <si>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</si>
  <si>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</si>
  <si>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</si>
  <si>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</si>
  <si>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</si>
  <si>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</si>
  <si>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</si>
  <si>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</si>
  <si>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</si>
  <si>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</si>
  <si>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</si>
  <si>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</si>
  <si>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</si>
  <si>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</si>
  <si>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</si>
  <si>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</si>
  <si>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</si>
  <si>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</si>
  <si>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</si>
  <si>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</si>
  <si>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</si>
  <si>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</si>
  <si>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</si>
  <si>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</si>
  <si>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</si>
  <si>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</si>
  <si>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</si>
  <si>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</si>
  <si>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</si>
  <si>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</si>
  <si>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</si>
  <si>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</si>
  <si>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</si>
  <si>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</si>
  <si>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</si>
  <si>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</si>
  <si>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</si>
  <si>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</si>
  <si>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</si>
  <si>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</si>
  <si>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</si>
  <si>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</si>
  <si>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</si>
  <si>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</si>
  <si>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</si>
  <si>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</si>
  <si>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</si>
  <si>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</si>
  <si>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</si>
  <si>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</si>
  <si>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</si>
  <si>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</si>
  <si>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</si>
  <si>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</si>
  <si>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</si>
  <si>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</si>
  <si>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</si>
  <si>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</si>
  <si>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</si>
  <si>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</si>
  <si>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</si>
  <si>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</si>
  <si>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</si>
  <si>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</si>
  <si>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</si>
  <si>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</si>
  <si>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</si>
  <si>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</si>
  <si>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</si>
  <si>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</si>
  <si>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</si>
  <si>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</si>
  <si>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</si>
  <si>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</si>
  <si>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</si>
  <si>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</si>
  <si>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</si>
  <si>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</si>
  <si>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</si>
  <si>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</si>
  <si>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</si>
  <si>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</si>
  <si>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</si>
  <si>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</si>
  <si>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</si>
  <si>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</si>
  <si>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</si>
  <si>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</si>
  <si>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</si>
  <si>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</si>
  <si>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</si>
  <si>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</si>
  <si>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</si>
  <si>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</si>
  <si>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</si>
  <si>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</si>
  <si>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</si>
  <si>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</si>
  <si>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</si>
  <si>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</si>
  <si>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</si>
  <si>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</si>
  <si>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</si>
  <si>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</si>
  <si>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</si>
  <si>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</si>
  <si>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</si>
  <si>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</si>
  <si>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</si>
  <si>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</si>
  <si>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</si>
  <si>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</si>
  <si>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</si>
  <si>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</si>
  <si>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</si>
  <si>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</si>
  <si>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</si>
  <si>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</si>
  <si>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</si>
  <si>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</si>
  <si>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</si>
  <si>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</si>
  <si>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</si>
  <si>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</si>
  <si>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</si>
  <si>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</si>
  <si>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</si>
  <si>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</si>
  <si>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</si>
  <si>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</si>
  <si>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</si>
  <si>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</si>
  <si>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</si>
  <si>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</si>
  <si>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</si>
  <si>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</si>
  <si>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</si>
  <si>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</si>
  <si>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</si>
  <si>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</si>
  <si>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</si>
  <si>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</si>
  <si>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</si>
  <si>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</si>
  <si>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</si>
  <si>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</si>
  <si>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</si>
  <si>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</si>
  <si>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</si>
  <si>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</si>
  <si>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</si>
  <si>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</si>
  <si>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</si>
  <si>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</si>
  <si>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</si>
  <si>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</si>
  <si>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</si>
  <si>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</si>
  <si>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</si>
  <si>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</si>
  <si>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</si>
  <si>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</si>
  <si>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</si>
  <si>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</si>
  <si>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</si>
  <si>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</si>
  <si>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</si>
  <si>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</si>
  <si>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</si>
  <si>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</si>
  <si>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</si>
  <si>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</si>
  <si>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</si>
  <si>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</si>
  <si>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</si>
  <si>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</si>
  <si>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</si>
  <si>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</si>
  <si>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</si>
  <si>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</si>
  <si>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</si>
  <si>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</si>
  <si>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</si>
  <si>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</si>
  <si>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</si>
  <si>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</si>
  <si>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</si>
  <si>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</si>
  <si>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</si>
  <si>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</si>
  <si>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</si>
  <si>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</si>
  <si>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</si>
  <si>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</si>
  <si>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</si>
  <si>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</si>
  <si>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</si>
  <si>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</si>
  <si>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</si>
  <si>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</si>
  <si>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</si>
  <si>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</si>
  <si>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</si>
  <si>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</si>
  <si>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</si>
  <si>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</si>
  <si>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</si>
  <si>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</si>
  <si>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</si>
  <si>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</si>
  <si>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</si>
  <si>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</si>
  <si>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</si>
  <si>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</si>
  <si>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</si>
  <si>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</si>
  <si>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</si>
  <si>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</si>
  <si>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</si>
  <si>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</si>
  <si>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</si>
  <si>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</si>
  <si>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</si>
  <si>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</si>
  <si>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</si>
  <si>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</si>
  <si>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</si>
  <si>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</si>
  <si>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</si>
  <si>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</si>
  <si>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</si>
  <si>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</si>
  <si>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</si>
  <si>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</si>
  <si>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</si>
  <si>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</si>
  <si>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</si>
  <si>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</si>
  <si>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</si>
  <si>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</si>
  <si>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</si>
  <si>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</si>
  <si>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</si>
  <si>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</si>
  <si>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</si>
  <si>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</si>
  <si>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</si>
  <si>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</si>
  <si>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</si>
  <si>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</si>
  <si>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</si>
  <si>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</si>
  <si>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</si>
  <si>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</si>
  <si>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</si>
  <si>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</si>
  <si>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</si>
  <si>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</si>
  <si>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</si>
  <si>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</si>
  <si>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</si>
  <si>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</si>
  <si>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</si>
  <si>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</si>
  <si>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</si>
  <si>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</si>
  <si>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</si>
  <si>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</si>
  <si>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</si>
  <si>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</si>
  <si>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</si>
  <si>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</si>
  <si>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</si>
  <si>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</si>
  <si>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</si>
  <si>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</si>
  <si>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</si>
  <si>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</si>
  <si>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</si>
  <si>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</si>
  <si>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</si>
  <si>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</si>
  <si>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</si>
  <si>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</si>
  <si>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</si>
  <si>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</si>
  <si>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</si>
  <si>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</si>
  <si>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</si>
  <si>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</si>
  <si>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</si>
  <si>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</si>
  <si>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</si>
  <si>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</si>
  <si>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</si>
  <si>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</si>
  <si>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</si>
  <si>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</si>
  <si>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</si>
  <si>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</si>
  <si>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</si>
  <si>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</si>
  <si>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</si>
  <si>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</si>
  <si>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</si>
  <si>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</si>
  <si>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</si>
  <si>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</si>
  <si>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</si>
  <si>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</si>
  <si>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</si>
  <si>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</si>
  <si>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</si>
  <si>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</si>
  <si>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</si>
  <si>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</si>
  <si>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</si>
  <si>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</si>
  <si>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</si>
  <si>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</si>
  <si>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</si>
  <si>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</si>
  <si>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</si>
  <si>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</si>
  <si>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</si>
  <si>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</si>
  <si>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</si>
  <si>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</si>
  <si>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</si>
  <si>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</si>
  <si>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</si>
  <si>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</si>
  <si>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</si>
  <si>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</si>
  <si>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</si>
  <si>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</si>
  <si>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</si>
  <si>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</si>
  <si>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</si>
  <si>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</si>
  <si>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</si>
  <si>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</si>
  <si>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</si>
  <si>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</si>
  <si>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</si>
  <si>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</si>
  <si>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</si>
  <si>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</si>
  <si>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</si>
  <si>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</si>
  <si>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</si>
  <si>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</si>
  <si>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</si>
  <si>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</si>
  <si>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</si>
  <si>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</si>
  <si>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</si>
  <si>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</si>
  <si>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</si>
  <si>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</si>
  <si>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</si>
  <si>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</si>
  <si>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</si>
  <si>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</si>
  <si>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</si>
  <si>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</si>
  <si>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</si>
  <si>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</si>
  <si>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</si>
  <si>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</si>
  <si>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</si>
  <si>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</si>
  <si>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</si>
  <si>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</si>
  <si>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</si>
  <si>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</si>
  <si>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</si>
  <si>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</si>
  <si>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</si>
  <si>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</si>
  <si>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</si>
  <si>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</si>
  <si>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</si>
  <si>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</si>
  <si>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</si>
  <si>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</si>
  <si>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</si>
  <si>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</si>
  <si>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</si>
  <si>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</si>
  <si>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</si>
  <si>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</si>
  <si>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</si>
  <si>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</si>
  <si>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</si>
  <si>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</si>
  <si>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</si>
  <si>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</si>
  <si>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</si>
  <si>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</si>
  <si>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</si>
  <si>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</si>
  <si>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</si>
  <si>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</si>
  <si>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</si>
  <si>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</si>
  <si>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</si>
  <si>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</si>
  <si>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</si>
  <si>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</si>
  <si>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</si>
  <si>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</si>
  <si>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</si>
  <si>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</si>
  <si>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</si>
  <si>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</si>
  <si>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</si>
  <si>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</si>
  <si>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</si>
  <si>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</si>
  <si>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</si>
  <si>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</si>
  <si>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</si>
  <si>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</si>
  <si>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</si>
  <si>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</si>
  <si>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</si>
  <si>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</si>
  <si>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</si>
  <si>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</si>
  <si>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</si>
  <si>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</si>
  <si>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</si>
  <si>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</si>
  <si>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</si>
  <si>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</si>
  <si>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</si>
  <si>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</si>
  <si>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</si>
  <si>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</si>
  <si>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</si>
  <si>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</si>
  <si>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</si>
  <si>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</si>
  <si>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</si>
  <si>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</si>
  <si>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</si>
  <si>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</si>
  <si>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</si>
  <si>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</si>
  <si>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</si>
  <si>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</si>
  <si>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</si>
  <si>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</si>
  <si>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</si>
  <si>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</si>
  <si>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</si>
  <si>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</si>
  <si>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</si>
  <si>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</si>
  <si>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</si>
  <si>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</si>
  <si>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</si>
  <si>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</si>
  <si>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</si>
  <si>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</si>
  <si>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</si>
  <si>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</si>
  <si>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</si>
  <si>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</si>
  <si>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</si>
  <si>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</si>
  <si>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</si>
  <si>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</si>
  <si>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</si>
  <si>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</si>
  <si>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</si>
  <si>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</si>
  <si>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</si>
  <si>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</si>
  <si>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</si>
  <si>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</si>
  <si>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</si>
  <si>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</si>
  <si>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</si>
  <si>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</si>
  <si>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</si>
  <si>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</si>
  <si>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</si>
  <si>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</si>
  <si>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</si>
  <si>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</si>
  <si>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</si>
  <si>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</si>
  <si>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</si>
  <si>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</si>
  <si>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</si>
  <si>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</si>
  <si>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</si>
  <si>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</si>
  <si>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</si>
  <si>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</si>
  <si>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</si>
  <si>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</si>
  <si>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</si>
  <si>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</si>
  <si>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</si>
  <si>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</si>
  <si>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</si>
  <si>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</si>
  <si>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</si>
  <si>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</si>
  <si>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</si>
  <si>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</si>
  <si>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</si>
  <si>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</si>
  <si>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</si>
  <si>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</si>
  <si>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</si>
  <si>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</si>
  <si>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</si>
  <si>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</si>
  <si>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</si>
  <si>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</si>
  <si>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</si>
  <si>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</si>
  <si>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</si>
  <si>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</si>
  <si>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</si>
  <si>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</si>
  <si>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</si>
  <si>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</si>
  <si>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</si>
  <si>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</si>
  <si>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</si>
  <si>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</si>
  <si>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</si>
  <si>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</si>
  <si>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</si>
  <si>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</si>
  <si>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</si>
  <si>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</si>
  <si>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</si>
  <si>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</si>
  <si>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</si>
  <si>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</si>
  <si>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</si>
  <si>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</si>
  <si>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</si>
  <si>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</si>
  <si>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</si>
  <si>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</si>
  <si>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</si>
  <si>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</si>
  <si>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</si>
  <si>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</si>
  <si>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</si>
  <si>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</si>
  <si>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</si>
  <si>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</si>
  <si>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</si>
  <si>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</si>
  <si>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</si>
  <si>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</si>
  <si>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</si>
  <si>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</si>
  <si>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</si>
  <si>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</si>
  <si>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</si>
  <si>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</si>
  <si>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</si>
  <si>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</si>
  <si>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</si>
  <si>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</si>
  <si>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</si>
  <si>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</si>
  <si>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</si>
  <si>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</si>
  <si>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</si>
  <si>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</si>
  <si>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</si>
  <si>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</si>
  <si>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</si>
  <si>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</si>
  <si>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</si>
  <si>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</si>
  <si>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</si>
  <si>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</si>
  <si>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</si>
  <si>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</si>
  <si>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</si>
  <si>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</si>
  <si>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</si>
  <si>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</si>
  <si>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</si>
  <si>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</si>
  <si>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</si>
  <si>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</si>
  <si>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</si>
  <si>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</si>
  <si>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</si>
  <si>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</si>
  <si>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</si>
  <si>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</si>
  <si>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</si>
  <si>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</si>
  <si>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</si>
  <si>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</si>
  <si>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</si>
  <si>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</si>
  <si>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</si>
  <si>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</si>
  <si>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</si>
  <si>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</si>
  <si>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</si>
  <si>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</si>
  <si>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</si>
  <si>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</si>
  <si>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</si>
  <si>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</si>
  <si>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</si>
  <si>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</si>
  <si>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</si>
  <si>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</si>
  <si>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</si>
  <si>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</si>
  <si>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</si>
  <si>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</si>
  <si>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</si>
  <si>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</si>
  <si>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</si>
  <si>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</si>
  <si>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</si>
  <si>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</si>
  <si>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</si>
  <si>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</si>
  <si>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</si>
  <si>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</si>
  <si>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</si>
  <si>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</si>
  <si>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</si>
  <si>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</si>
  <si>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</si>
  <si>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</si>
  <si>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</si>
  <si>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</si>
  <si>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</si>
  <si>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</si>
  <si>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</si>
  <si>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</si>
  <si>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</si>
  <si>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</si>
  <si>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</si>
  <si>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</si>
  <si>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</si>
  <si>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</si>
  <si>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</si>
  <si>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</si>
  <si>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</si>
  <si>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</si>
  <si>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</si>
  <si>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</si>
  <si>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</si>
  <si>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</si>
  <si>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</si>
  <si>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</si>
  <si>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</si>
  <si>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</si>
  <si>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</si>
  <si>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</si>
  <si>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</si>
  <si>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</si>
  <si>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</si>
  <si>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</si>
  <si>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</si>
  <si>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</si>
  <si>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</si>
  <si>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</si>
  <si>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</si>
  <si>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</si>
  <si>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</si>
  <si>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</si>
  <si>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</si>
  <si>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</si>
  <si>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</si>
  <si>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</si>
  <si>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</si>
  <si>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</si>
  <si>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</si>
  <si>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</si>
  <si>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</si>
  <si>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</si>
  <si>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</si>
  <si>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</si>
  <si>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</si>
  <si>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</si>
  <si>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</si>
  <si>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</si>
  <si>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</si>
  <si>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</si>
  <si>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</si>
  <si>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</si>
  <si>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</si>
  <si>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</si>
  <si>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</si>
  <si>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</si>
  <si>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</si>
  <si>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</si>
  <si>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</si>
  <si>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</si>
  <si>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</si>
  <si>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</si>
  <si>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</si>
  <si>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</si>
  <si>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</si>
  <si>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</si>
  <si>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</si>
  <si>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</si>
  <si>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</si>
  <si>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</si>
  <si>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</si>
  <si>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</si>
  <si>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</si>
  <si>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</si>
  <si>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</si>
  <si>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</si>
  <si>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</si>
  <si>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</si>
  <si>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</si>
  <si>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</si>
  <si>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</si>
  <si>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</si>
  <si>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</si>
  <si>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</si>
  <si>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</si>
  <si>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</si>
  <si>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</si>
  <si>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</si>
  <si>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</si>
  <si>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</si>
  <si>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</si>
  <si>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</si>
  <si>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</si>
  <si>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</si>
  <si>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</si>
  <si>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</si>
  <si>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</si>
  <si>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</si>
  <si>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</si>
  <si>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</si>
  <si>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</si>
  <si>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</si>
  <si>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</si>
  <si>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</si>
  <si>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</si>
  <si>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</si>
  <si>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</si>
  <si>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</si>
  <si>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</si>
  <si>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</si>
  <si>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</si>
  <si>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</si>
  <si>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</si>
  <si>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</si>
  <si>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</si>
  <si>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</si>
  <si>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</si>
  <si>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</si>
  <si>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</si>
  <si>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</si>
  <si>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</si>
  <si>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</si>
  <si>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</si>
  <si>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</si>
  <si>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</si>
  <si>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</si>
  <si>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</si>
  <si>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</si>
  <si>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</si>
  <si>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</si>
  <si>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</si>
  <si>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</si>
  <si>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</si>
  <si>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</si>
  <si>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</si>
  <si>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</si>
  <si>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</si>
  <si>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</si>
  <si>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</si>
  <si>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</si>
  <si>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</si>
  <si>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</si>
  <si>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</si>
  <si>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</si>
  <si>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</si>
  <si>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</si>
  <si>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</si>
  <si>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</si>
  <si>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</si>
  <si>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</si>
  <si>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</si>
  <si>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</si>
  <si>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</si>
  <si>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</si>
  <si>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</si>
  <si>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</si>
  <si>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</si>
  <si>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</si>
  <si>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</si>
  <si>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</si>
  <si>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</si>
  <si>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</si>
  <si>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</si>
  <si>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</si>
  <si>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</si>
  <si>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</si>
  <si>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</si>
  <si>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</si>
  <si>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</si>
  <si>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</si>
  <si>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</si>
  <si>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</si>
  <si>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</si>
  <si>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</si>
  <si>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</si>
  <si>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</si>
  <si>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</si>
  <si>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</si>
  <si>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</si>
  <si>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</si>
  <si>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</si>
  <si>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</si>
  <si>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</si>
  <si>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</si>
  <si>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</si>
  <si>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</si>
  <si>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</si>
  <si>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</si>
  <si>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</si>
  <si>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</si>
  <si>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</si>
  <si>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</si>
  <si>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</si>
  <si>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</si>
  <si>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</si>
  <si>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</si>
  <si>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</si>
  <si>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</si>
  <si>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</si>
  <si>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</si>
  <si>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</si>
  <si>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</si>
  <si>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</si>
  <si>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</si>
  <si>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</si>
  <si>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</si>
  <si>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</si>
  <si>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</si>
  <si>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</si>
  <si>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</si>
  <si>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</si>
  <si>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</si>
  <si>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</si>
  <si>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</si>
  <si>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</si>
  <si>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</si>
  <si>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</si>
  <si>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</si>
  <si>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</si>
  <si>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</si>
  <si>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</si>
  <si>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</si>
  <si>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</si>
  <si>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</si>
  <si>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</si>
  <si>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</si>
  <si>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</si>
  <si>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</si>
  <si>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</si>
  <si>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</si>
  <si>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</si>
  <si>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</si>
  <si>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</si>
  <si>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</si>
  <si>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</si>
  <si>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</si>
  <si>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</si>
  <si>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</si>
  <si>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</si>
  <si>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</si>
  <si>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</si>
  <si>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</si>
  <si>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</si>
  <si>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</si>
  <si>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</si>
  <si>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</si>
  <si>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</si>
  <si>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</si>
  <si>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</si>
  <si>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</si>
  <si>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</si>
  <si>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</si>
  <si>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</si>
  <si>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</si>
  <si>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</si>
  <si>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</si>
  <si>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</si>
  <si>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</si>
  <si>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</si>
  <si>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</si>
  <si>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</si>
  <si>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</si>
  <si>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</si>
  <si>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</si>
  <si>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</si>
  <si>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</si>
  <si>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</si>
  <si>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</si>
  <si>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</si>
  <si>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</si>
  <si>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</si>
  <si>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</si>
  <si>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</si>
  <si>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</si>
  <si>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</si>
  <si>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</si>
  <si>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</si>
  <si>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</si>
  <si>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</si>
  <si>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</si>
  <si>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</si>
  <si>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</si>
  <si>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</si>
  <si>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</si>
  <si>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</si>
  <si>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</si>
  <si>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</si>
  <si>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</si>
  <si>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</si>
  <si>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</si>
  <si>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</si>
  <si>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</si>
  <si>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</si>
  <si>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</si>
  <si>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</si>
  <si>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</si>
  <si>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</si>
  <si>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</si>
  <si>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</si>
  <si>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</si>
  <si>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</si>
  <si>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</si>
  <si>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</si>
  <si>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</si>
  <si>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</si>
  <si>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</si>
  <si>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</si>
  <si>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</si>
  <si>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</si>
  <si>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</si>
  <si>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</si>
  <si>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</si>
  <si>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</si>
  <si>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</si>
  <si>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</si>
  <si>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</si>
  <si>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</si>
  <si>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</si>
  <si>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</si>
  <si>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</si>
  <si>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</si>
  <si>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</si>
  <si>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</si>
  <si>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</si>
  <si>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</si>
  <si>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</si>
  <si>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</si>
  <si>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</si>
  <si>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</si>
  <si>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</si>
  <si>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</si>
  <si>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</si>
  <si>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</si>
  <si>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</si>
  <si>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</si>
  <si>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</si>
  <si>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</si>
  <si>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</si>
  <si>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</si>
  <si>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</si>
  <si>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</si>
  <si>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</si>
  <si>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</si>
  <si>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</si>
  <si>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</si>
  <si>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</si>
  <si>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</si>
  <si>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</si>
  <si>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</si>
  <si>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</si>
  <si>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</si>
  <si>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</si>
  <si>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</si>
  <si>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</si>
  <si>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</si>
  <si>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</si>
  <si>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</si>
  <si>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</si>
  <si>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</si>
  <si>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</si>
  <si>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</si>
  <si>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</si>
  <si>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</si>
  <si>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</si>
  <si>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</si>
  <si>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</si>
  <si>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</si>
  <si>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</si>
  <si>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</si>
  <si>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</si>
  <si>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</si>
  <si>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</si>
  <si>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</si>
  <si>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</si>
  <si>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</si>
  <si>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</si>
  <si>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</si>
  <si>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</si>
  <si>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</si>
  <si>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</si>
  <si>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</si>
  <si>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</si>
  <si>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</si>
  <si>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</si>
  <si>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</si>
  <si>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</si>
  <si>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</si>
  <si>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</si>
  <si>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</si>
  <si>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</si>
  <si>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</si>
  <si>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</si>
  <si>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</si>
  <si>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</si>
  <si>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</si>
  <si>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</si>
  <si>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</si>
  <si>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</si>
  <si>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</si>
  <si>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</si>
  <si>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</si>
  <si>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</si>
  <si>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</si>
  <si>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</si>
  <si>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</si>
  <si>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</si>
  <si>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</si>
  <si>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</si>
  <si>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</si>
  <si>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</si>
  <si>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</si>
  <si>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</si>
  <si>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</si>
  <si>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</si>
  <si>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</si>
  <si>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</si>
  <si>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</si>
  <si>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</si>
  <si>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</si>
  <si>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</si>
  <si>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</si>
  <si>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</si>
  <si>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</si>
  <si>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</si>
  <si>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</si>
  <si>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</si>
  <si>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</si>
  <si>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</si>
  <si>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</si>
  <si>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</si>
  <si>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</si>
  <si>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</si>
  <si>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</si>
  <si>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</si>
  <si>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</si>
  <si>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</si>
  <si>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</si>
  <si>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</si>
  <si>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</si>
  <si>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</si>
  <si>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</si>
  <si>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</si>
  <si>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</si>
  <si>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</si>
  <si>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</si>
  <si>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</si>
  <si>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</si>
  <si>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</si>
  <si>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</si>
  <si>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</si>
  <si>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</si>
  <si>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</si>
  <si>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</si>
  <si>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</si>
  <si>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</si>
  <si>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</si>
  <si>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</si>
  <si>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</si>
  <si>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</si>
  <si>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</si>
  <si>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</si>
  <si>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</si>
  <si>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</si>
  <si>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</si>
  <si>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</si>
  <si>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</si>
  <si>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</si>
  <si>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</si>
  <si>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</si>
  <si>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</si>
  <si>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</si>
  <si>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</si>
  <si>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</si>
  <si>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</si>
  <si>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</si>
  <si>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</si>
  <si>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</si>
  <si>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</si>
  <si>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</si>
  <si>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</si>
  <si>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</si>
  <si>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</si>
  <si>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</si>
  <si>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</si>
  <si>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</si>
  <si>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</si>
  <si>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</si>
  <si>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</si>
  <si>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</si>
  <si>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</si>
  <si>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</si>
  <si>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</si>
  <si>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</si>
  <si>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</si>
  <si>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</si>
  <si>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</si>
  <si>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</si>
  <si>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</si>
  <si>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</si>
  <si>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</si>
  <si>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</si>
  <si>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</si>
  <si>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</si>
  <si>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</si>
  <si>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</si>
  <si>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</si>
  <si>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</si>
  <si>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</si>
  <si>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</si>
  <si>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</si>
  <si>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</si>
  <si>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</si>
  <si>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</si>
  <si>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</si>
  <si>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</si>
  <si>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</si>
  <si>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</si>
  <si>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</si>
  <si>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</si>
  <si>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</si>
  <si>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</si>
  <si>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</si>
  <si>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</si>
  <si>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</si>
  <si>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</si>
  <si>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</si>
  <si>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</si>
  <si>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</si>
  <si>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</si>
  <si>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</si>
  <si>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</si>
  <si>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</si>
  <si>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</si>
  <si>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</si>
  <si>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</si>
  <si>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</si>
  <si>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</si>
  <si>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</si>
  <si>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</si>
  <si>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</si>
  <si>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</si>
  <si>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</si>
  <si>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</si>
  <si>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</si>
  <si>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</si>
  <si>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</si>
  <si>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</si>
  <si>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</si>
  <si>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</si>
  <si>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</si>
  <si>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</si>
  <si>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</si>
  <si>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</si>
  <si>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</si>
  <si>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</si>
  <si>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</si>
  <si>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</si>
  <si>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</si>
  <si>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</si>
  <si>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</si>
  <si>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</si>
  <si>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</si>
  <si>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</si>
  <si>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</si>
  <si>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</si>
  <si>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</si>
  <si>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</si>
  <si>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</si>
  <si>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</si>
  <si>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</si>
  <si>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</si>
  <si>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</si>
  <si>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</si>
  <si>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</si>
  <si>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</si>
  <si>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</si>
  <si>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</si>
  <si>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</si>
  <si>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</si>
  <si>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</si>
  <si>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</si>
  <si>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</si>
  <si>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</si>
  <si>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</si>
  <si>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</si>
  <si>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</si>
  <si>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</si>
  <si>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</si>
  <si>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</si>
  <si>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</si>
  <si>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</si>
  <si>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</si>
  <si>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</si>
  <si>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</si>
  <si>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</si>
  <si>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</si>
  <si>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</si>
  <si>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</si>
  <si>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</si>
  <si>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</si>
  <si>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</si>
  <si>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</si>
  <si>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</si>
  <si>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</si>
  <si>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</si>
  <si>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</si>
  <si>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</si>
  <si>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</si>
  <si>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</si>
  <si>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</si>
  <si>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</si>
  <si>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</si>
  <si>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</si>
  <si>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</si>
  <si>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</si>
  <si>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</si>
  <si>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</si>
  <si>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</si>
  <si>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</si>
  <si>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</si>
  <si>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</si>
  <si>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</si>
  <si>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</si>
  <si>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</si>
  <si>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</si>
  <si>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</si>
  <si>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</si>
  <si>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</si>
  <si>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</si>
  <si>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</si>
  <si>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</si>
  <si>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</si>
  <si>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</si>
  <si>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</si>
  <si>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</si>
  <si>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</si>
  <si>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</si>
  <si>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</si>
  <si>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</si>
  <si>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</si>
  <si>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</si>
  <si>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</si>
  <si>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</si>
  <si>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</si>
  <si>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</si>
  <si>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</si>
  <si>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</si>
  <si>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</si>
  <si>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</si>
  <si>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</si>
  <si>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</si>
  <si>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</si>
  <si>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</si>
  <si>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</si>
  <si>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</si>
  <si>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</si>
  <si>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</si>
  <si>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</si>
  <si>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</si>
  <si>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</si>
  <si>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</si>
  <si>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</si>
  <si>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</si>
  <si>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</si>
  <si>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</si>
  <si>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</si>
  <si>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</si>
  <si>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</si>
  <si>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</si>
  <si>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</si>
  <si>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</si>
  <si>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</si>
  <si>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</si>
  <si>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</si>
  <si>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</si>
  <si>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</si>
  <si>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</si>
  <si>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</si>
  <si>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</si>
  <si>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</si>
  <si>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</si>
  <si>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</si>
  <si>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</si>
  <si>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</si>
  <si>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</si>
  <si>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</si>
  <si>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</si>
  <si>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</si>
  <si>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</si>
  <si>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</si>
  <si>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</si>
  <si>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</si>
  <si>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</si>
  <si>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</si>
  <si>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</si>
  <si>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</si>
  <si>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</si>
  <si>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</si>
  <si>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</si>
  <si>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</si>
  <si>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</si>
  <si>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</si>
  <si>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</si>
  <si>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</si>
  <si>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</si>
  <si>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</si>
  <si>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</si>
  <si>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</si>
  <si>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</si>
  <si>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</si>
  <si>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</si>
  <si>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</si>
  <si>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</si>
  <si>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</si>
  <si>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</si>
  <si>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</si>
  <si>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</si>
  <si>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</si>
  <si>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</si>
  <si>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</si>
  <si>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</si>
  <si>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</si>
  <si>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</si>
  <si>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</si>
  <si>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</si>
  <si>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</si>
  <si>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</si>
  <si>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</si>
  <si>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</si>
  <si>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</si>
  <si>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</si>
  <si>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</si>
  <si>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</si>
  <si>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</si>
  <si>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</si>
  <si>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</si>
  <si>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</si>
  <si>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</si>
  <si>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</si>
  <si>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</si>
  <si>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</si>
  <si>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</si>
  <si>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</si>
  <si>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</si>
  <si>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</si>
  <si>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</si>
  <si>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</si>
  <si>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</si>
  <si>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</si>
  <si>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</si>
  <si>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</si>
  <si>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</si>
  <si>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</si>
  <si>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</si>
  <si>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</si>
  <si>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</si>
  <si>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</si>
  <si>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</si>
  <si>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</si>
  <si>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</si>
  <si>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</si>
  <si>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</si>
  <si>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</si>
  <si>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</si>
  <si>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</si>
  <si>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</si>
  <si>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</si>
  <si>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</si>
  <si>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</si>
  <si>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</si>
  <si>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</si>
  <si>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</si>
  <si>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</si>
  <si>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</si>
  <si>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</si>
  <si>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</si>
  <si>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</si>
  <si>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</si>
  <si>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</si>
  <si>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</si>
  <si>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</si>
  <si>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</si>
  <si>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</si>
  <si>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</si>
  <si>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</si>
  <si>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</si>
  <si>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</si>
  <si>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</si>
  <si>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</si>
  <si>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</si>
  <si>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</si>
  <si>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</si>
  <si>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</si>
  <si>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</si>
  <si>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</si>
  <si>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</si>
  <si>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</si>
  <si>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</si>
  <si>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</si>
  <si>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</si>
  <si>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</si>
  <si>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</si>
  <si>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</si>
  <si>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</si>
  <si>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</si>
  <si>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</si>
  <si>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</si>
  <si>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</si>
  <si>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</si>
  <si>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</si>
  <si>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</si>
  <si>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</si>
  <si>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</si>
  <si>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</si>
  <si>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</si>
  <si>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</si>
  <si>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</si>
  <si>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</si>
  <si>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</si>
  <si>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</si>
  <si>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</si>
  <si>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</si>
  <si>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</si>
  <si>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</si>
  <si>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</si>
  <si>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</si>
  <si>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</si>
  <si>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</si>
  <si>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</si>
  <si>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</si>
  <si>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</si>
  <si>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</si>
  <si>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</si>
  <si>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</si>
  <si>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</si>
  <si>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</si>
  <si>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</si>
  <si>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</si>
  <si>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</si>
  <si>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</si>
  <si>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</si>
  <si>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</si>
  <si>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</si>
  <si>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</si>
  <si>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</si>
  <si>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</si>
  <si>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</si>
  <si>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</si>
  <si>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</si>
  <si>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</si>
  <si>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</si>
  <si>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</si>
  <si>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</si>
  <si>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</si>
  <si>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</si>
  <si>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</si>
  <si>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</si>
  <si>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</si>
  <si>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</si>
  <si>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</si>
  <si>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</si>
  <si>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</si>
  <si>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</si>
  <si>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</si>
  <si>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</si>
  <si>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</si>
  <si>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</si>
  <si>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</si>
  <si>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</si>
  <si>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</si>
  <si>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</si>
  <si>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</si>
  <si>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</si>
  <si>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</si>
  <si>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</si>
  <si>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</si>
  <si>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</si>
  <si>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</si>
  <si>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</si>
  <si>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</si>
  <si>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</si>
  <si>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</si>
  <si>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</si>
  <si>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</si>
  <si>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</si>
  <si>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</si>
  <si>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</si>
  <si>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</si>
  <si>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</si>
  <si>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</si>
  <si>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</si>
  <si>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</si>
  <si>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</si>
  <si>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</si>
  <si>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</si>
  <si>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</si>
  <si>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</si>
  <si>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</si>
  <si>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</si>
  <si>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</si>
  <si>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</si>
  <si>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</si>
  <si>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</si>
  <si>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</si>
  <si>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</si>
  <si>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</si>
  <si>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</si>
  <si>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</si>
  <si>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</si>
  <si>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</si>
  <si>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</si>
  <si>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</si>
  <si>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</si>
  <si>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</si>
  <si>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</si>
  <si>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</si>
  <si>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</si>
  <si>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</si>
  <si>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</si>
  <si>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</si>
  <si>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</si>
  <si>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</si>
  <si>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</si>
  <si>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</si>
  <si>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</si>
  <si>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</si>
  <si>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</si>
  <si>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</si>
  <si>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</si>
  <si>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</si>
  <si>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</si>
  <si>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</si>
  <si>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</si>
  <si>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</si>
  <si>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</si>
  <si>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</si>
  <si>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</si>
  <si>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</si>
  <si>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</si>
  <si>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</si>
  <si>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</si>
  <si>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</si>
  <si>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</si>
  <si>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</si>
  <si>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</si>
  <si>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</si>
  <si>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</si>
  <si>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</si>
  <si>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</si>
  <si>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</si>
  <si>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</si>
  <si>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</si>
  <si>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</si>
  <si>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</si>
  <si>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</si>
  <si>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</si>
  <si>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</si>
  <si>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</si>
  <si>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</si>
  <si>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</si>
  <si>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</si>
  <si>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</si>
  <si>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</si>
  <si>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</si>
  <si>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</si>
  <si>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</si>
  <si>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</si>
  <si>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</si>
  <si>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</si>
  <si>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</si>
  <si>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</si>
  <si>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</si>
  <si>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</si>
  <si>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</si>
  <si>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</si>
  <si>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</si>
  <si>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</si>
  <si>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</si>
  <si>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</si>
  <si>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</si>
  <si>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</si>
  <si>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</si>
  <si>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</si>
  <si>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</si>
  <si>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</si>
  <si>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</si>
  <si>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</si>
  <si>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</si>
  <si>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</si>
  <si>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</si>
  <si>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</si>
  <si>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</si>
  <si>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</si>
  <si>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</si>
  <si>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</si>
  <si>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</si>
  <si>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</si>
  <si>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</si>
  <si>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</si>
  <si>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</si>
  <si>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</si>
  <si>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</si>
  <si>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</si>
  <si>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</si>
  <si>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</si>
  <si>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</si>
  <si>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</si>
  <si>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</si>
  <si>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</si>
  <si>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</si>
  <si>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</si>
  <si>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</si>
  <si>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</si>
  <si>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</si>
  <si>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</si>
  <si>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</si>
  <si>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</si>
  <si>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</si>
  <si>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</si>
  <si>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</si>
  <si>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</si>
  <si>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</si>
  <si>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</si>
  <si>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</si>
  <si>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</si>
  <si>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</si>
  <si>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</si>
  <si>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</si>
  <si>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</si>
  <si>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</si>
  <si>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</si>
  <si>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</si>
  <si>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</si>
  <si>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</si>
  <si>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</si>
  <si>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</si>
  <si>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</si>
  <si>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</si>
  <si>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</si>
  <si>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</si>
  <si>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</si>
  <si>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</si>
  <si>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</si>
  <si>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</si>
  <si>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</si>
  <si>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</si>
  <si>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</si>
  <si>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</si>
  <si>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</si>
  <si>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</si>
  <si>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</si>
  <si>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</si>
  <si>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</si>
  <si>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</si>
  <si>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</si>
  <si>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</si>
  <si>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</si>
  <si>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</si>
  <si>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</si>
  <si>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</si>
  <si>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</si>
  <si>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</si>
  <si>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</si>
  <si>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</si>
  <si>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</si>
  <si>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</si>
  <si>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</si>
  <si>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</si>
  <si>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</si>
  <si>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</si>
  <si>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</si>
  <si>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</si>
  <si>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</si>
  <si>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</si>
  <si>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</si>
  <si>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</si>
  <si>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</si>
  <si>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</si>
  <si>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</si>
  <si>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</si>
  <si>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</si>
  <si>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</si>
  <si>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</si>
  <si>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</si>
  <si>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</si>
  <si>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</si>
  <si>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</si>
  <si>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</si>
  <si>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</si>
  <si>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</si>
  <si>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</si>
  <si>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</si>
  <si>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</si>
  <si>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</si>
  <si>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</si>
  <si>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</si>
  <si>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</si>
  <si>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</si>
  <si>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</si>
  <si>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</si>
  <si>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</si>
  <si>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</si>
  <si>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</si>
  <si>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</si>
  <si>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</si>
  <si>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</si>
  <si>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</si>
  <si>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</si>
  <si>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</si>
  <si>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</si>
  <si>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</si>
  <si>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</si>
  <si>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</si>
  <si>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</si>
  <si>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</si>
  <si>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</si>
  <si>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</si>
  <si>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</si>
  <si>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</si>
  <si>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</si>
  <si>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</si>
  <si>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</si>
  <si>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</si>
  <si>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</si>
  <si>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</si>
  <si>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</si>
  <si>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</si>
  <si>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</si>
  <si>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</si>
  <si>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</si>
  <si>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</si>
  <si>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</si>
  <si>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</si>
  <si>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</si>
  <si>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</si>
  <si>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</si>
  <si>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</si>
  <si>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</si>
  <si>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</si>
  <si>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</si>
  <si>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</si>
  <si>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</si>
  <si>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</si>
  <si>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</si>
  <si>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</si>
  <si>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</si>
  <si>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</si>
  <si>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</si>
  <si>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</si>
  <si>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</si>
  <si>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</si>
  <si>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</si>
  <si>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</si>
  <si>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</si>
  <si>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</si>
  <si>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</si>
  <si>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</si>
  <si>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</si>
  <si>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</si>
  <si>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</si>
  <si>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</si>
  <si>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</si>
  <si>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</si>
  <si>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</si>
  <si>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</si>
  <si>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</si>
  <si>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</si>
  <si>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</si>
  <si>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</si>
  <si>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</si>
  <si>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</si>
  <si>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</si>
  <si>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</si>
  <si>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</si>
  <si>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</si>
  <si>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</si>
  <si>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</si>
  <si>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</si>
  <si>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</si>
  <si>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</si>
  <si>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</si>
  <si>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</si>
  <si>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</si>
  <si>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</si>
  <si>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</si>
  <si>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</si>
  <si>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</si>
  <si>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</si>
  <si>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</si>
  <si>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</si>
  <si>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</si>
  <si>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</si>
  <si>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</si>
  <si>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</si>
  <si>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</si>
  <si>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</si>
  <si>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</si>
  <si>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</si>
  <si>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</si>
  <si>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</si>
  <si>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</si>
  <si>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</si>
  <si>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</si>
  <si>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</si>
  <si>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</si>
  <si>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</si>
  <si>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</si>
  <si>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</si>
  <si>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</si>
  <si>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</si>
  <si>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</si>
  <si>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</si>
  <si>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</si>
  <si>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</si>
  <si>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</si>
  <si>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</si>
  <si>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</si>
  <si>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</si>
  <si>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</si>
  <si>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</si>
  <si>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</si>
  <si>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</si>
  <si>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</si>
  <si>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</si>
  <si>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</si>
  <si>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</si>
  <si>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</si>
  <si>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</si>
  <si>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</si>
  <si>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</si>
  <si>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</si>
  <si>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</si>
  <si>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</si>
  <si>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</si>
  <si>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</si>
  <si>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</si>
  <si>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</si>
  <si>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</si>
  <si>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</si>
  <si>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</si>
  <si>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</si>
  <si>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</si>
  <si>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</si>
  <si>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</si>
  <si>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</si>
  <si>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</si>
  <si>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</si>
  <si>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</si>
  <si>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</si>
  <si>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</si>
  <si>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</si>
  <si>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</si>
  <si>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</si>
  <si>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</si>
  <si>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</si>
  <si>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</si>
  <si>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</si>
  <si>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</si>
  <si>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</si>
  <si>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</si>
  <si>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</si>
  <si>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</si>
  <si>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</si>
  <si>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</si>
  <si>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</si>
  <si>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</si>
  <si>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</si>
  <si>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</si>
  <si>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</si>
  <si>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</si>
  <si>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</si>
  <si>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</si>
  <si>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</si>
  <si>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</si>
  <si>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</si>
  <si>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</si>
  <si>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</si>
  <si>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</si>
  <si>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</si>
  <si>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</si>
  <si>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</si>
  <si>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</si>
  <si>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</si>
  <si>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</si>
  <si>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</si>
  <si>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</si>
  <si>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</si>
  <si>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</si>
  <si>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</si>
  <si>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</si>
  <si>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</si>
  <si>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</si>
  <si>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</si>
  <si>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</si>
  <si>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</si>
  <si>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</si>
  <si>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</si>
  <si>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</si>
  <si>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</si>
  <si>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</si>
  <si>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</si>
  <si>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</si>
  <si>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</si>
  <si>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</si>
  <si>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</si>
  <si>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</si>
  <si>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</si>
  <si>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</si>
  <si>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</si>
  <si>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</si>
  <si>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</si>
  <si>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</si>
  <si>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</si>
  <si>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</si>
  <si>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</si>
  <si>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</si>
  <si>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</si>
  <si>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</si>
  <si>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</si>
  <si>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</si>
  <si>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</si>
  <si>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</si>
  <si>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</si>
  <si>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</si>
  <si>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</si>
  <si>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</si>
  <si>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</si>
  <si>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</si>
  <si>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</si>
  <si>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</si>
  <si>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</si>
  <si>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</si>
  <si>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</si>
  <si>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</si>
  <si>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</si>
  <si>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</si>
  <si>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</si>
  <si>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</si>
  <si>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</si>
  <si>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</si>
  <si>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</si>
  <si>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</si>
  <si>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</si>
  <si>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</si>
  <si>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</si>
  <si>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</si>
  <si>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</si>
  <si>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</si>
  <si>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</si>
  <si>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</si>
  <si>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</si>
  <si>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</si>
  <si>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</si>
  <si>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</si>
  <si>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</si>
  <si>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</si>
  <si>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</si>
  <si>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</si>
  <si>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</si>
  <si>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</si>
  <si>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</si>
  <si>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</si>
  <si>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</si>
  <si>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</si>
  <si>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</si>
  <si>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</si>
  <si>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</si>
  <si>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</si>
  <si>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</si>
  <si>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</si>
  <si>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</si>
  <si>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</si>
  <si>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</si>
  <si>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</si>
  <si>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</si>
  <si>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</si>
  <si>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</si>
  <si>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</si>
  <si>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</si>
  <si>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</si>
  <si>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</si>
  <si>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</si>
  <si>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</si>
  <si>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</si>
  <si>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</si>
  <si>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</si>
  <si>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</si>
  <si>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</si>
  <si>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</si>
  <si>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</si>
  <si>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</si>
  <si>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</si>
  <si>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</si>
  <si>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</si>
  <si>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</si>
  <si>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</si>
  <si>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</si>
  <si>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</si>
  <si>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</si>
  <si>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</si>
  <si>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</si>
  <si>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</si>
  <si>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</si>
  <si>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</si>
  <si>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</si>
  <si>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</si>
  <si>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</si>
  <si>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</si>
  <si>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</si>
  <si>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</si>
  <si>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</si>
  <si>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</si>
  <si>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</si>
  <si>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</si>
  <si>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</si>
  <si>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</si>
  <si>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</si>
  <si>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</si>
  <si>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</si>
  <si>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</si>
  <si>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</si>
  <si>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</si>
  <si>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</si>
  <si>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</si>
  <si>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</si>
  <si>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</si>
  <si>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</si>
  <si>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</si>
  <si>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</si>
  <si>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</si>
  <si>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</si>
  <si>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</si>
  <si>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</si>
  <si>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</si>
  <si>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</si>
  <si>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</si>
  <si>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</si>
  <si>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</si>
  <si>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</si>
  <si>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</si>
  <si>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</si>
  <si>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</si>
  <si>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</si>
  <si>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</si>
  <si>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</si>
  <si>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</si>
  <si>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</si>
  <si>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</si>
  <si>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</si>
  <si>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</si>
  <si>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</si>
  <si>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</si>
  <si>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</si>
  <si>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</si>
  <si>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</si>
  <si>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</si>
  <si>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</si>
  <si>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</si>
  <si>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</si>
  <si>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</si>
  <si>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</si>
  <si>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</si>
  <si>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</si>
  <si>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</si>
  <si>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</si>
  <si>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</si>
  <si>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</si>
  <si>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</si>
  <si>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</si>
  <si>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</si>
  <si>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</si>
  <si>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</si>
  <si>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</si>
  <si>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</si>
  <si>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</si>
  <si>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</si>
  <si>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</si>
  <si>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</si>
  <si>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</si>
  <si>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</si>
  <si>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</si>
  <si>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</si>
  <si>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</si>
  <si>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</si>
  <si>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</si>
  <si>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</si>
  <si>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</si>
  <si>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</si>
  <si>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</si>
  <si>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</si>
  <si>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</si>
  <si>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</si>
  <si>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</si>
  <si>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</si>
  <si>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</si>
  <si>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</si>
  <si>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</si>
  <si>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</si>
  <si>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</si>
  <si>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</si>
  <si>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</si>
  <si>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</si>
  <si>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</si>
  <si>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</si>
  <si>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</si>
  <si>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</si>
  <si>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</si>
  <si>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</si>
  <si>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</si>
  <si>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</si>
  <si>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</si>
  <si>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</si>
  <si>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</si>
  <si>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</si>
  <si>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</si>
  <si>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</si>
  <si>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</si>
  <si>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</si>
  <si>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</si>
  <si>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</si>
  <si>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</si>
  <si>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</si>
  <si>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</si>
  <si>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</si>
  <si>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</si>
  <si>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</si>
  <si>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</si>
  <si>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</si>
  <si>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</si>
  <si>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</si>
  <si>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</si>
  <si>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</si>
  <si>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</si>
  <si>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</si>
  <si>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</si>
  <si>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</si>
  <si>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</si>
  <si>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</si>
  <si>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</si>
  <si>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</si>
  <si>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</si>
  <si>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</si>
  <si>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</si>
  <si>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</si>
  <si>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</si>
  <si>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</si>
  <si>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</si>
  <si>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</si>
  <si>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</si>
  <si>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</si>
  <si>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</si>
  <si>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</si>
  <si>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</si>
  <si>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</si>
  <si>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</si>
  <si>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</si>
  <si>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</si>
  <si>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</si>
  <si>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</si>
  <si>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</si>
  <si>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</si>
  <si>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</si>
  <si>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</si>
  <si>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</si>
  <si>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</si>
  <si>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</si>
  <si>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</si>
  <si>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</si>
  <si>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</si>
  <si>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</si>
  <si>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</si>
  <si>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</si>
  <si>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</si>
  <si>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</si>
  <si>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</si>
  <si>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</si>
  <si>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</si>
  <si>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</si>
  <si>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</si>
  <si>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</si>
  <si>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</si>
  <si>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</si>
  <si>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</si>
  <si>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</si>
  <si>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</si>
  <si>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</si>
  <si>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</si>
  <si>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</si>
  <si>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</si>
  <si>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</si>
  <si>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</si>
  <si>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</si>
  <si>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</si>
  <si>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</si>
  <si>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</si>
  <si>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</si>
  <si>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</si>
  <si>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</si>
  <si>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</si>
  <si>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</si>
  <si>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</si>
  <si>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</si>
  <si>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</si>
  <si>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</si>
  <si>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</si>
  <si>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</si>
  <si>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</si>
  <si>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</si>
  <si>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</si>
  <si>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</si>
  <si>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</si>
  <si>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</si>
  <si>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</si>
  <si>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</si>
  <si>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</si>
  <si>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</si>
  <si>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</si>
  <si>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</si>
  <si>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</si>
  <si>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</si>
  <si>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</si>
  <si>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</si>
  <si>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</si>
  <si>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</si>
  <si>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</si>
  <si>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</si>
  <si>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</si>
  <si>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</si>
  <si>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</si>
  <si>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</si>
  <si>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</si>
  <si>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</si>
  <si>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</si>
  <si>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</si>
  <si>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</si>
  <si>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</si>
  <si>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</si>
  <si>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</si>
  <si>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</si>
  <si>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</si>
  <si>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</si>
  <si>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</si>
  <si>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</si>
  <si>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</si>
  <si>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</si>
  <si>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</si>
  <si>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</si>
  <si>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</si>
  <si>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</si>
  <si>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</si>
  <si>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</si>
  <si>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</si>
  <si>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</si>
  <si>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</si>
  <si>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</si>
  <si>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</si>
  <si>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</si>
  <si>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</si>
  <si>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</si>
  <si>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</si>
  <si>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</si>
  <si>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</si>
  <si>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</si>
  <si>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</si>
  <si>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</si>
  <si>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</si>
  <si>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</si>
  <si>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</si>
  <si>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</si>
  <si>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</si>
  <si>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</si>
  <si>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</si>
  <si>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</si>
  <si>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</si>
  <si>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</si>
  <si>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</si>
  <si>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</si>
  <si>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</si>
  <si>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</si>
  <si>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</si>
  <si>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</si>
  <si>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</si>
  <si>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</si>
  <si>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</si>
  <si>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</si>
  <si>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</si>
  <si>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</si>
  <si>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</si>
  <si>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</si>
  <si>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</si>
  <si>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</si>
  <si>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</si>
  <si>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</si>
  <si>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</si>
  <si>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</si>
  <si>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</si>
  <si>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</si>
  <si>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</si>
  <si>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</si>
  <si>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</si>
  <si>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</si>
  <si>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</si>
  <si>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</si>
  <si>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</si>
  <si>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</si>
  <si>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</si>
  <si>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</si>
  <si>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</si>
  <si>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</si>
  <si>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</si>
  <si>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</si>
  <si>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</si>
  <si>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</si>
  <si>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</si>
  <si>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</si>
  <si>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</si>
  <si>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</si>
  <si>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</si>
  <si>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</si>
  <si>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</si>
  <si>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</si>
  <si>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</si>
  <si>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</si>
  <si>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</si>
  <si>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</si>
  <si>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</si>
  <si>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</si>
  <si>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</si>
  <si>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</si>
  <si>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</si>
  <si>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</si>
  <si>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</si>
  <si>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</si>
  <si>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</si>
  <si>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</si>
  <si>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</si>
  <si>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</si>
  <si>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</si>
  <si>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</si>
  <si>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</si>
  <si>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</si>
  <si>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</si>
  <si>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</si>
  <si>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</si>
  <si>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</si>
  <si>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</si>
  <si>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</si>
  <si>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</si>
  <si>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</si>
  <si>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</si>
  <si>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</si>
  <si>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</si>
  <si>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</si>
  <si>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</si>
  <si>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</si>
  <si>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</si>
  <si>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</si>
  <si>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</si>
  <si>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</si>
  <si>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</si>
  <si>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</si>
  <si>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</si>
  <si>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</si>
  <si>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</si>
  <si>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</si>
  <si>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</si>
  <si>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</si>
  <si>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</si>
  <si>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</si>
  <si>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</si>
  <si>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</si>
  <si>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</si>
  <si>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</si>
  <si>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</si>
  <si>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</si>
  <si>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</si>
  <si>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</si>
  <si>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</si>
  <si>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</si>
  <si>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</si>
  <si>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</si>
  <si>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</si>
  <si>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</si>
  <si>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</si>
  <si>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</si>
  <si>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</si>
  <si>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</si>
  <si>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</si>
  <si>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</si>
  <si>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</si>
  <si>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</si>
  <si>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</si>
  <si>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</si>
  <si>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</si>
  <si>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</si>
  <si>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</si>
  <si>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</si>
  <si>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</si>
  <si>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</si>
  <si>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</si>
  <si>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</si>
  <si>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</si>
  <si>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</si>
  <si>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</si>
  <si>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</si>
  <si>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</si>
  <si>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</si>
  <si>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</si>
  <si>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</si>
  <si>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</si>
  <si>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</si>
  <si>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</si>
  <si>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</si>
  <si>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</si>
  <si>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</si>
  <si>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</si>
  <si>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</si>
  <si>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</si>
  <si>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</si>
  <si>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</si>
  <si>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</si>
  <si>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</si>
  <si>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</si>
  <si>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</si>
  <si>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</si>
  <si>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</si>
  <si>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</si>
  <si>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</si>
  <si>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</si>
  <si>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</si>
  <si>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</si>
  <si>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</si>
  <si>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</si>
  <si>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</si>
  <si>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</si>
  <si>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</si>
  <si>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</si>
  <si>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</si>
  <si>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</si>
  <si>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</si>
  <si>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</si>
  <si>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</si>
  <si>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</si>
  <si>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</si>
  <si>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</si>
  <si>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</si>
  <si>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</si>
  <si>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</si>
  <si>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</si>
  <si>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</si>
  <si>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</si>
  <si>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</si>
  <si>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</si>
  <si>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</si>
  <si>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</si>
  <si>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</si>
  <si>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</si>
  <si>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</si>
  <si>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</si>
  <si>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</si>
  <si>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</si>
  <si>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</si>
  <si>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</si>
  <si>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</si>
  <si>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</si>
  <si>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</si>
  <si>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</si>
  <si>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</si>
  <si>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</si>
  <si>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</si>
  <si>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</si>
  <si>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</si>
  <si>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</si>
  <si>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</si>
  <si>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</si>
  <si>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</si>
  <si>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</si>
  <si>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</si>
  <si>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</si>
  <si>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</si>
  <si>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</si>
  <si>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</si>
  <si>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</si>
  <si>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</si>
  <si>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</si>
  <si>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</si>
  <si>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</si>
  <si>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</si>
  <si>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</si>
  <si>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</si>
  <si>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</si>
  <si>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</si>
  <si>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</si>
  <si>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</si>
  <si>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</si>
  <si>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</si>
  <si>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</si>
  <si>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</si>
  <si>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</si>
  <si>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</si>
  <si>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</si>
  <si>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</si>
  <si>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</si>
  <si>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</si>
  <si>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</si>
  <si>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</si>
  <si>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</si>
  <si>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</si>
  <si>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</si>
  <si>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</si>
  <si>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</si>
  <si>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</si>
  <si>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</si>
  <si>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</si>
  <si>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</si>
  <si>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</si>
  <si>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</si>
  <si>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</si>
  <si>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</si>
  <si>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</si>
  <si>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</si>
  <si>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</si>
  <si>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</si>
  <si>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</si>
  <si>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</si>
  <si>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</si>
  <si>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</si>
  <si>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</si>
  <si>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</si>
  <si>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</si>
  <si>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</si>
  <si>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</si>
  <si>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</si>
  <si>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</si>
  <si>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</si>
  <si>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</si>
  <si>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</si>
  <si>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</si>
  <si>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</si>
  <si>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</si>
  <si>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</si>
  <si>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</si>
  <si>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</si>
  <si>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</si>
  <si>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</si>
  <si>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</si>
  <si>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</si>
  <si>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</si>
  <si>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</si>
  <si>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</si>
  <si>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</si>
  <si>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</si>
  <si>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</si>
  <si>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</si>
  <si>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</si>
  <si>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</si>
  <si>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</si>
  <si>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</si>
  <si>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</si>
  <si>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</si>
  <si>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</si>
  <si>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</si>
  <si>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</si>
  <si>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</si>
  <si>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</si>
  <si>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</si>
  <si>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</si>
  <si>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</si>
  <si>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</si>
  <si>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</si>
  <si>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</si>
  <si>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</si>
  <si>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</si>
  <si>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</si>
  <si>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</si>
  <si>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</si>
  <si>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</si>
  <si>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</si>
  <si>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</si>
  <si>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</si>
  <si>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</si>
  <si>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</si>
  <si>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</si>
  <si>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</si>
  <si>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</si>
  <si>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</si>
  <si>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</si>
  <si>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</si>
  <si>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</si>
  <si>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</si>
  <si>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</si>
  <si>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</si>
  <si>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</si>
  <si>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</si>
  <si>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</si>
  <si>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</si>
  <si>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</si>
  <si>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</si>
  <si>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</si>
  <si>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</si>
  <si>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</si>
  <si>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</si>
  <si>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</si>
  <si>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</si>
  <si>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</si>
  <si>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</si>
  <si>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</si>
  <si>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</si>
  <si>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</si>
  <si>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</si>
  <si>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</si>
  <si>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</si>
  <si>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</si>
  <si>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</si>
  <si>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</si>
  <si>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</si>
  <si>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</si>
  <si>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</si>
  <si>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</si>
  <si>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</si>
  <si>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</si>
  <si>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</si>
  <si>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</si>
  <si>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</si>
  <si>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</si>
  <si>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</si>
  <si>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</si>
  <si>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</si>
  <si>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</si>
  <si>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</si>
  <si>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</si>
  <si>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</si>
  <si>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</si>
  <si>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</si>
  <si>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</si>
  <si>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</si>
  <si>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</si>
  <si>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</si>
  <si>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</si>
  <si>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</si>
  <si>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</si>
  <si>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</si>
  <si>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</si>
  <si>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</si>
  <si>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</si>
  <si>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</si>
  <si>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</si>
  <si>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</si>
  <si>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</si>
  <si>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</si>
  <si>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</si>
  <si>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</si>
  <si>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</si>
  <si>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</si>
  <si>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</si>
  <si>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</si>
  <si>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</si>
  <si>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</si>
  <si>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</si>
  <si>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</si>
  <si>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</si>
  <si>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</si>
  <si>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</si>
  <si>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</si>
  <si>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</si>
  <si>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</si>
  <si>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</si>
  <si>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</si>
  <si>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</si>
  <si>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</si>
  <si>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</si>
  <si>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</si>
  <si>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</si>
  <si>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</si>
  <si>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</si>
  <si>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</si>
  <si>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</si>
  <si>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</si>
  <si>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</si>
  <si>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</si>
  <si>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</si>
  <si>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</si>
  <si>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</si>
  <si>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</si>
  <si>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</si>
  <si>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</si>
  <si>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</si>
  <si>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</si>
  <si>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</si>
  <si>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</si>
  <si>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</si>
  <si>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</si>
  <si>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</si>
  <si>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</si>
  <si>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</si>
  <si>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</si>
  <si>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</si>
  <si>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</si>
  <si>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</si>
  <si>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</si>
  <si>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</si>
  <si>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</si>
  <si>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</si>
  <si>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</si>
  <si>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</si>
  <si>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</si>
  <si>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</si>
  <si>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</si>
  <si>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</si>
  <si>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</si>
  <si>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</si>
  <si>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</si>
  <si>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</si>
  <si>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</si>
  <si>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</si>
  <si>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</si>
  <si>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</si>
  <si>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</si>
  <si>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</si>
  <si>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</si>
  <si>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</si>
  <si>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</si>
  <si>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</si>
  <si>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</si>
  <si>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</si>
  <si>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</si>
  <si>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</si>
  <si>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</si>
  <si>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</si>
  <si>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</si>
  <si>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</si>
  <si>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</si>
  <si>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</si>
  <si>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</si>
  <si>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</si>
  <si>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</si>
  <si>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</si>
  <si>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</si>
  <si>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</si>
  <si>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</si>
  <si>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</si>
  <si>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</si>
  <si>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</si>
  <si>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</si>
  <si>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</si>
  <si>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</si>
  <si>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</si>
  <si>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</si>
  <si>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</si>
  <si>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</si>
  <si>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</si>
  <si>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</si>
  <si>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</si>
  <si>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</si>
  <si>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</si>
  <si>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</si>
  <si>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</si>
  <si>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</si>
  <si>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</si>
  <si>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</si>
  <si>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</si>
  <si>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</si>
  <si>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</si>
  <si>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</si>
  <si>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</si>
  <si>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</si>
  <si>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</si>
  <si>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</si>
  <si>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</si>
  <si>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</si>
  <si>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</si>
  <si>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</si>
  <si>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</si>
  <si>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</si>
  <si>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</si>
  <si>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</si>
  <si>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</si>
  <si>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</si>
  <si>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</si>
  <si>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</si>
  <si>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</si>
  <si>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</si>
  <si>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</si>
  <si>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</si>
  <si>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</si>
  <si>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</si>
  <si>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</si>
  <si>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</si>
  <si>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</si>
  <si>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</si>
  <si>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</si>
  <si>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</si>
  <si>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</si>
  <si>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</si>
  <si>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</si>
  <si>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</si>
  <si>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</si>
  <si>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</si>
  <si>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</si>
  <si>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</si>
  <si>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</si>
  <si>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</si>
  <si>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</si>
  <si>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</si>
  <si>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</si>
  <si>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</si>
  <si>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</si>
  <si>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</si>
  <si>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</si>
  <si>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</si>
  <si>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</si>
  <si>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</si>
  <si>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</si>
  <si>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</si>
  <si>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</si>
  <si>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</si>
  <si>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</si>
  <si>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</si>
  <si>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</si>
  <si>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</si>
  <si>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</si>
  <si>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</si>
  <si>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</si>
  <si>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</si>
  <si>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</si>
  <si>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</si>
  <si>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</si>
  <si>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</si>
  <si>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</si>
  <si>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</si>
  <si>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</si>
  <si>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</si>
  <si>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</si>
  <si>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</si>
  <si>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</si>
  <si>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</si>
  <si>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</si>
  <si>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</si>
  <si>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</si>
  <si>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</si>
  <si>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</si>
  <si>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</si>
  <si>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</si>
  <si>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</si>
  <si>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</si>
  <si>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</si>
  <si>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</si>
  <si>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</si>
  <si>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</si>
  <si>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</si>
  <si>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</si>
  <si>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</si>
  <si>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</si>
  <si>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</si>
  <si>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</si>
  <si>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</si>
  <si>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</si>
  <si>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</si>
  <si>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</si>
  <si>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</si>
  <si>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</si>
  <si>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</si>
  <si>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</si>
  <si>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</si>
  <si>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</si>
  <si>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</si>
  <si>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</si>
  <si>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</si>
  <si>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</si>
  <si>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</si>
  <si>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</si>
  <si>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</si>
  <si>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</si>
  <si>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</si>
  <si>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</si>
  <si>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</si>
  <si>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</si>
  <si>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</si>
  <si>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</si>
  <si>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</si>
  <si>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</si>
  <si>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</si>
  <si>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</si>
  <si>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</si>
  <si>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</si>
  <si>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</si>
  <si>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</si>
  <si>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</si>
  <si>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</si>
  <si>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</si>
  <si>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</si>
  <si>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</si>
  <si>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</si>
  <si>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</si>
  <si>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</si>
  <si>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</si>
  <si>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</si>
  <si>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</si>
  <si>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</si>
  <si>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</si>
  <si>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</si>
  <si>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</si>
  <si>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</si>
  <si>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</si>
  <si>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</si>
  <si>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</si>
  <si>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</si>
  <si>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</si>
  <si>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</si>
  <si>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</si>
  <si>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</si>
  <si>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</si>
  <si>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</si>
  <si>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</si>
  <si>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</si>
  <si>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</si>
  <si>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</si>
  <si>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</si>
  <si>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</si>
  <si>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</si>
  <si>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</si>
  <si>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</si>
  <si>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</si>
  <si>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</si>
  <si>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</si>
  <si>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</si>
  <si>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</si>
  <si>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</si>
  <si>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</si>
  <si>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</si>
  <si>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</si>
  <si>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</si>
  <si>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</si>
  <si>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</si>
  <si>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</si>
  <si>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</si>
  <si>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</si>
  <si>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</si>
  <si>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</si>
  <si>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</si>
  <si>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</si>
  <si>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</si>
  <si>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</si>
  <si>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</si>
  <si>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</si>
  <si>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</si>
  <si>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</si>
  <si>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</si>
  <si>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</si>
  <si>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</si>
  <si>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</si>
  <si>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</si>
  <si>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</si>
  <si>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</si>
  <si>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</si>
  <si>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</si>
  <si>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</si>
  <si>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</si>
  <si>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</si>
  <si>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</si>
  <si>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</si>
  <si>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</si>
  <si>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</si>
  <si>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</si>
  <si>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</si>
  <si>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</si>
  <si>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</si>
  <si>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</si>
  <si>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</si>
  <si>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</si>
  <si>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</si>
  <si>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</si>
  <si>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</si>
  <si>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</si>
  <si>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</si>
  <si>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</si>
  <si>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</si>
  <si>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</si>
  <si>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</si>
  <si>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</si>
  <si>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</si>
  <si>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</si>
  <si>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</si>
  <si>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</si>
  <si>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</si>
  <si>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</si>
  <si>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</si>
  <si>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</si>
  <si>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</si>
  <si>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</si>
  <si>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</si>
  <si>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</si>
  <si>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</si>
  <si>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</si>
  <si>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</si>
  <si>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</si>
  <si>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</si>
  <si>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</si>
  <si>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</si>
  <si>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</si>
  <si>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</si>
  <si>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</si>
  <si>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</si>
  <si>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</si>
  <si>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</si>
  <si>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</si>
  <si>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</si>
  <si>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</si>
  <si>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</si>
  <si>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</si>
  <si>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</si>
  <si>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</si>
  <si>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</si>
  <si>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</si>
  <si>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</si>
  <si>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</si>
  <si>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</si>
  <si>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</si>
  <si>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</si>
  <si>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</si>
  <si>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</si>
  <si>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</si>
  <si>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</si>
  <si>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</si>
  <si>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</si>
  <si>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</si>
  <si>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</si>
  <si>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</si>
  <si>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</si>
  <si>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</si>
  <si>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</si>
  <si>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</si>
  <si>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</si>
  <si>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</si>
  <si>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</si>
  <si>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</si>
  <si>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</si>
  <si>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</si>
  <si>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</si>
  <si>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</si>
  <si>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</si>
  <si>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</si>
  <si>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</si>
  <si>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</si>
  <si>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</si>
  <si>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</si>
  <si>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</si>
  <si>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</si>
  <si>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</si>
  <si>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</si>
  <si>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</si>
  <si>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</si>
  <si>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</si>
  <si>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</si>
  <si>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</si>
  <si>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</si>
  <si>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</si>
  <si>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</si>
  <si>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</si>
  <si>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</si>
  <si>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</si>
  <si>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</si>
  <si>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</si>
  <si>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</si>
  <si>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</si>
  <si>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</si>
  <si>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</si>
  <si>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</si>
  <si>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</si>
  <si>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</si>
  <si>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</si>
  <si>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</si>
  <si>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</si>
  <si>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</si>
  <si>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</si>
  <si>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</si>
  <si>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</si>
  <si>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</si>
  <si>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</si>
  <si>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</si>
  <si>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</si>
  <si>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</si>
  <si>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</si>
  <si>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</si>
  <si>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</si>
  <si>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</si>
  <si>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</si>
  <si>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</si>
  <si>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</si>
  <si>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</si>
  <si>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</si>
  <si>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</si>
  <si>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</si>
  <si>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</si>
  <si>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</si>
  <si>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</si>
  <si>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</si>
  <si>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</si>
  <si>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</si>
  <si>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</si>
  <si>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</si>
  <si>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</si>
  <si>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</si>
  <si>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</si>
  <si>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</si>
  <si>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</si>
  <si>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</si>
  <si>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</si>
  <si>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</si>
  <si>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</si>
  <si>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</si>
  <si>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</si>
  <si>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</si>
  <si>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</si>
  <si>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</si>
  <si>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</si>
  <si>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</si>
  <si>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</si>
  <si>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</si>
  <si>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</si>
  <si>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</si>
  <si>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</si>
  <si>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</si>
  <si>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</si>
  <si>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</si>
  <si>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</si>
  <si>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</si>
  <si>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</si>
  <si>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</si>
  <si>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</si>
  <si>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</si>
  <si>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</si>
  <si>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</si>
  <si>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</si>
  <si>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</si>
  <si>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</si>
  <si>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</si>
  <si>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</si>
  <si>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</si>
  <si>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</si>
  <si>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</si>
  <si>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</si>
  <si>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</si>
  <si>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</si>
  <si>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</si>
  <si>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</si>
  <si>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</si>
  <si>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</si>
  <si>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</si>
  <si>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</si>
  <si>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</si>
  <si>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</si>
  <si>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</si>
  <si>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</si>
  <si>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</si>
  <si>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</si>
  <si>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</si>
  <si>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</si>
  <si>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</si>
  <si>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</si>
  <si>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</si>
  <si>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</si>
  <si>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</si>
  <si>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</si>
  <si>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</si>
  <si>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</si>
  <si>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</si>
  <si>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</si>
  <si>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</si>
  <si>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</si>
  <si>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</si>
  <si>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</si>
  <si>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</si>
  <si>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</si>
  <si>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</si>
  <si>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</si>
  <si>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</si>
  <si>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</si>
  <si>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</si>
  <si>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</si>
  <si>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</si>
  <si>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</si>
  <si>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</si>
  <si>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</si>
  <si>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</si>
  <si>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</si>
  <si>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</si>
  <si>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</si>
  <si>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</si>
  <si>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</si>
  <si>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</si>
  <si>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</si>
  <si>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</si>
  <si>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</si>
  <si>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</si>
  <si>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</si>
  <si>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</si>
  <si>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</si>
  <si>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</si>
  <si>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</si>
  <si>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</si>
  <si>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</si>
  <si>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</si>
  <si>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</si>
  <si>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</si>
  <si>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</si>
  <si>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</si>
  <si>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</si>
  <si>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</si>
  <si>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</si>
  <si>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</si>
  <si>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</si>
  <si>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</si>
  <si>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</si>
  <si>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</si>
  <si>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</si>
  <si>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</si>
  <si>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</si>
  <si>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</si>
  <si>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</si>
  <si>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</si>
  <si>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</si>
  <si>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</si>
  <si>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</si>
  <si>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</si>
  <si>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</si>
  <si>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</si>
  <si>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</si>
  <si>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</si>
  <si>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</si>
  <si>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</si>
  <si>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</si>
  <si>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</si>
  <si>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</si>
  <si>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</si>
  <si>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</si>
  <si>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</si>
  <si>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</si>
  <si>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</si>
  <si>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</si>
  <si>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</si>
  <si>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</si>
  <si>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</si>
  <si>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</si>
  <si>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</si>
  <si>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</si>
  <si>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</si>
  <si>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</si>
  <si>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</si>
  <si>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</si>
  <si>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</si>
  <si>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</si>
  <si>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</si>
  <si>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</si>
  <si>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</si>
  <si>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</si>
  <si>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</si>
  <si>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</si>
  <si>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</si>
  <si>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</si>
  <si>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</si>
  <si>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</si>
  <si>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</si>
  <si>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</si>
  <si>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</si>
  <si>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</si>
  <si>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</si>
  <si>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</si>
  <si>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</si>
  <si>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</si>
  <si>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</si>
  <si>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</si>
  <si>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</si>
  <si>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</si>
  <si>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</si>
  <si>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</si>
  <si>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</si>
  <si>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</si>
  <si>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</si>
  <si>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</si>
  <si>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</si>
  <si>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</si>
  <si>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</si>
  <si>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</si>
  <si>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</si>
  <si>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</si>
  <si>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</si>
  <si>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</si>
  <si>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</si>
  <si>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</si>
  <si>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</si>
  <si>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</si>
  <si>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</si>
  <si>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</si>
  <si>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</si>
  <si>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</si>
  <si>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</si>
  <si>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</si>
  <si>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</si>
  <si>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</si>
  <si>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</si>
  <si>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</si>
  <si>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</si>
  <si>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</si>
  <si>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</si>
  <si>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</si>
  <si>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</si>
  <si>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</si>
  <si>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</si>
  <si>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</si>
  <si>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</si>
  <si>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</si>
  <si>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</si>
  <si>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</si>
  <si>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</si>
  <si>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</si>
  <si>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</si>
  <si>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</si>
  <si>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</si>
  <si>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</si>
  <si>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</si>
  <si>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</si>
  <si>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</si>
  <si>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</si>
  <si>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</si>
  <si>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</si>
  <si>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</si>
  <si>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</si>
  <si>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</si>
  <si>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</si>
  <si>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</si>
  <si>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</si>
  <si>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</si>
  <si>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</si>
  <si>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</si>
  <si>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</si>
  <si>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</si>
  <si>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</si>
  <si>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</si>
  <si>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</si>
  <si>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</si>
  <si>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</si>
  <si>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</si>
  <si>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</si>
  <si>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</si>
  <si>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</si>
  <si>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</si>
  <si>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</si>
  <si>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</si>
  <si>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</si>
  <si>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</si>
  <si>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</si>
  <si>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</si>
  <si>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</si>
  <si>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</si>
  <si>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</si>
  <si>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</si>
  <si>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</si>
  <si>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</si>
  <si>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</si>
  <si>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</si>
  <si>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</si>
  <si>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</si>
  <si>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</si>
  <si>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</si>
  <si>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</si>
  <si>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</si>
  <si>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</si>
  <si>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</si>
  <si>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</si>
  <si>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</si>
  <si>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</si>
  <si>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</si>
  <si>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</si>
  <si>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</si>
  <si>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</si>
  <si>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</si>
  <si>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</si>
  <si>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</si>
  <si>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</si>
  <si>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</si>
  <si>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</si>
  <si>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</si>
  <si>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</si>
  <si>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</si>
  <si>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</si>
  <si>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</si>
  <si>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</si>
  <si>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</si>
  <si>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</si>
  <si>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</si>
  <si>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</si>
  <si>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</si>
  <si>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</si>
  <si>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</si>
  <si>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</si>
  <si>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</si>
  <si>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</si>
  <si>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</si>
  <si>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</si>
  <si>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</si>
  <si>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</si>
  <si>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</si>
  <si>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</si>
  <si>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</si>
  <si>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</si>
  <si>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</si>
  <si>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</si>
  <si>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</si>
  <si>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</si>
  <si>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</si>
  <si>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</si>
  <si>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</si>
  <si>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</si>
  <si>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</si>
  <si>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</si>
  <si>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</si>
  <si>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</si>
  <si>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</si>
  <si>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</si>
  <si>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</si>
  <si>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</si>
  <si>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</si>
  <si>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</si>
  <si>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</si>
  <si>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</si>
  <si>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</si>
  <si>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</si>
  <si>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</si>
  <si>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</si>
  <si>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</si>
  <si>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</si>
  <si>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</si>
  <si>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</si>
  <si>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</si>
  <si>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</si>
  <si>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</si>
  <si>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</si>
  <si>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</si>
  <si>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</si>
  <si>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</si>
  <si>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</si>
  <si>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</si>
  <si>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</si>
  <si>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</si>
  <si>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</si>
  <si>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</si>
  <si>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</si>
  <si>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</si>
  <si>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</si>
  <si>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</si>
  <si>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</si>
  <si>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</si>
  <si>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</si>
  <si>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</si>
  <si>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</si>
  <si>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</si>
  <si>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</si>
  <si>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</si>
  <si>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</si>
  <si>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</si>
  <si>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</si>
  <si>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</si>
  <si>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</si>
  <si>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</si>
  <si>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</si>
  <si>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</si>
  <si>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</si>
  <si>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</si>
  <si>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</si>
  <si>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</si>
  <si>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</si>
  <si>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</si>
  <si>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</si>
  <si>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</si>
  <si>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</si>
  <si>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</si>
  <si>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</si>
  <si>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</si>
  <si>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</si>
  <si>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</si>
  <si>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</si>
  <si>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</si>
  <si>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</si>
  <si>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</si>
  <si>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</si>
  <si>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</si>
  <si>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</si>
  <si>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</si>
  <si>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</si>
  <si>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</si>
  <si>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</si>
  <si>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</si>
  <si>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</si>
  <si>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</si>
  <si>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</si>
  <si>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</si>
  <si>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</si>
  <si>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</si>
  <si>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</si>
  <si>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</si>
  <si>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</si>
  <si>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</si>
  <si>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</si>
  <si>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</si>
  <si>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</si>
  <si>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</si>
  <si>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</si>
  <si>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</si>
  <si>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</si>
  <si>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</si>
  <si>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</si>
  <si>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</si>
  <si>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</si>
  <si>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</si>
  <si>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</si>
  <si>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</si>
  <si>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</si>
  <si>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</si>
  <si>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</si>
  <si>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</si>
  <si>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</si>
  <si>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</si>
  <si>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</si>
  <si>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</si>
  <si>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</si>
  <si>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</si>
  <si>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</si>
  <si>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</si>
  <si>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</si>
  <si>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</si>
  <si>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</si>
  <si>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</si>
  <si>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</si>
  <si>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</si>
  <si>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</si>
  <si>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</si>
  <si>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</si>
  <si>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</si>
  <si>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</si>
  <si>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</si>
  <si>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</si>
  <si>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</si>
  <si>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</si>
  <si>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</si>
  <si>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</si>
  <si>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</si>
  <si>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</si>
  <si>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</si>
  <si>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</si>
  <si>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</si>
  <si>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</si>
  <si>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</si>
  <si>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</si>
  <si>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</si>
  <si>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</si>
  <si>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</si>
  <si>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</si>
  <si>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</si>
  <si>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</si>
  <si>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</si>
  <si>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</si>
  <si>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</si>
  <si>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</si>
  <si>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</si>
  <si>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</si>
  <si>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</si>
  <si>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</si>
  <si>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</si>
  <si>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</si>
  <si>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</si>
  <si>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</si>
  <si>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</si>
  <si>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</si>
  <si>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</si>
  <si>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</si>
  <si>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</si>
  <si>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</si>
  <si>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</si>
  <si>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</si>
  <si>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</si>
  <si>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</si>
  <si>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</si>
  <si>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</si>
  <si>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</si>
  <si>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</si>
  <si>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</si>
  <si>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</si>
  <si>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</si>
  <si>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</si>
  <si>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</si>
  <si>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</si>
  <si>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</si>
  <si>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</si>
  <si>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</si>
  <si>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</si>
  <si>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</si>
  <si>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</si>
  <si>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</si>
  <si>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</si>
  <si>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</si>
  <si>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</si>
  <si>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</si>
  <si>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</si>
  <si>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</si>
  <si>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</si>
  <si>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</si>
  <si>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</si>
  <si>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</si>
  <si>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</si>
  <si>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</si>
  <si>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</si>
  <si>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</si>
  <si>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</si>
  <si>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</si>
  <si>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</si>
  <si>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</si>
  <si>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</si>
  <si>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</si>
  <si>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</si>
  <si>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</si>
  <si>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</si>
  <si>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</si>
  <si>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</si>
  <si>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</si>
  <si>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</si>
  <si>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</si>
  <si>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</si>
  <si>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</si>
  <si>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</si>
  <si>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</si>
  <si>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</si>
  <si>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</si>
  <si>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</si>
  <si>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</si>
  <si>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</si>
  <si>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</si>
  <si>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</si>
  <si>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</si>
  <si>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</si>
  <si>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</si>
  <si>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</si>
  <si>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</si>
  <si>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</si>
  <si>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</si>
  <si>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</si>
  <si>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</si>
  <si>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</si>
  <si>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</si>
  <si>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</si>
  <si>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</si>
  <si>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</si>
  <si>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</si>
  <si>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</si>
  <si>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</si>
  <si>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</si>
  <si>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</si>
  <si>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</si>
  <si>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</si>
  <si>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</si>
  <si>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</si>
  <si>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</si>
  <si>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</si>
  <si>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</si>
  <si>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</si>
  <si>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</si>
  <si>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</si>
  <si>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</si>
  <si>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</si>
  <si>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</si>
  <si>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</si>
  <si>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</si>
  <si>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</si>
  <si>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</si>
  <si>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</si>
  <si>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</si>
  <si>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</si>
  <si>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</si>
  <si>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</si>
  <si>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</si>
  <si>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</si>
  <si>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</si>
  <si>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</si>
  <si>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</si>
  <si>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</si>
  <si>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</si>
  <si>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</si>
  <si>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</si>
  <si>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</si>
  <si>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</si>
  <si>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</si>
  <si>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</si>
  <si>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</si>
  <si>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</si>
  <si>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</si>
  <si>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</si>
  <si>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</si>
  <si>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</si>
  <si>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</si>
  <si>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</si>
  <si>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</si>
  <si>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</si>
  <si>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</si>
  <si>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</si>
  <si>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</si>
  <si>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</si>
  <si>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</si>
  <si>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</si>
  <si>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</si>
  <si>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</si>
  <si>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</si>
  <si>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</si>
  <si>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</si>
  <si>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</si>
  <si>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</si>
  <si>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</si>
  <si>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</si>
  <si>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</si>
  <si>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</si>
  <si>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</si>
  <si>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</si>
  <si>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</si>
  <si>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</si>
  <si>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</si>
  <si>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</si>
  <si>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</si>
  <si>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</si>
  <si>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</si>
  <si>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</si>
  <si>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</si>
  <si>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</si>
  <si>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</si>
  <si>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</si>
  <si>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</si>
  <si>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</si>
  <si>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</si>
  <si>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</si>
  <si>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</si>
  <si>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</si>
  <si>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</si>
  <si>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</si>
  <si>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</si>
  <si>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</si>
  <si>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</si>
  <si>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</si>
  <si>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</si>
  <si>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</si>
  <si>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</si>
  <si>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</si>
  <si>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</si>
  <si>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</si>
  <si>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</si>
  <si>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</si>
  <si>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</si>
  <si>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</si>
  <si>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</si>
  <si>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</si>
  <si>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</si>
  <si>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</si>
  <si>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</si>
  <si>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</si>
  <si>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</si>
  <si>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</si>
  <si>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</si>
  <si>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</si>
  <si>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</si>
  <si>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</si>
  <si>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</si>
  <si>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</si>
  <si>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</si>
  <si>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</si>
  <si>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</si>
  <si>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</si>
  <si>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</si>
  <si>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</si>
  <si>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</si>
  <si>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</si>
  <si>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</si>
  <si>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</si>
  <si>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</si>
  <si>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</si>
  <si>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</si>
  <si>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</si>
  <si>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</si>
  <si>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</si>
  <si>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</si>
  <si>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</si>
  <si>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</si>
  <si>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</si>
  <si>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</si>
  <si>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</si>
  <si>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</si>
  <si>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</si>
  <si>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</si>
  <si>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</si>
  <si>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</si>
  <si>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</si>
  <si>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</si>
  <si>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</si>
  <si>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</si>
  <si>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</si>
  <si>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</si>
  <si>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</si>
  <si>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</si>
  <si>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</si>
  <si>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</si>
  <si>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</si>
  <si>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</si>
  <si>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</si>
  <si>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</si>
  <si>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</si>
  <si>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</si>
  <si>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</si>
  <si>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</si>
  <si>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</si>
  <si>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</si>
  <si>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</si>
  <si>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</si>
  <si>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</si>
  <si>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</si>
  <si>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</si>
  <si>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</si>
  <si>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</si>
  <si>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</si>
  <si>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</si>
  <si>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</si>
  <si>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</si>
  <si>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</si>
  <si>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</si>
  <si>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</si>
  <si>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</si>
  <si>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</si>
  <si>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</si>
  <si>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</si>
  <si>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</si>
  <si>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</si>
  <si>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</si>
  <si>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</si>
  <si>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</si>
  <si>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</si>
  <si>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</si>
  <si>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</si>
  <si>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</si>
  <si>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</si>
  <si>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</si>
  <si>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</si>
  <si>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</si>
  <si>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</si>
  <si>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</si>
  <si>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</si>
  <si>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</si>
  <si>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</si>
  <si>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</si>
  <si>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</si>
  <si>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</si>
  <si>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</si>
  <si>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</si>
  <si>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</si>
  <si>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</si>
  <si>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</si>
  <si>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</si>
  <si>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</si>
  <si>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</si>
  <si>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</si>
  <si>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</si>
  <si>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</si>
  <si>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</si>
  <si>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</si>
  <si>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</si>
  <si>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</si>
  <si>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</si>
  <si>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</si>
  <si>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</si>
  <si>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</si>
  <si>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</si>
  <si>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</si>
  <si>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</si>
  <si>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</si>
  <si>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</si>
  <si>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</si>
  <si>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</si>
  <si>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</si>
  <si>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</si>
  <si>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</si>
  <si>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</si>
  <si>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</si>
  <si>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</si>
  <si>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</si>
  <si>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</si>
  <si>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</si>
  <si>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</si>
  <si>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</si>
  <si>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</si>
  <si>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</si>
  <si>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</si>
  <si>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</si>
  <si>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</si>
  <si>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</si>
  <si>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</si>
  <si>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</si>
  <si>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</si>
  <si>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</si>
  <si>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</si>
  <si>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</si>
  <si>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</si>
  <si>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</si>
  <si>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</si>
  <si>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</si>
  <si>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</si>
  <si>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</si>
  <si>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</si>
  <si>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</si>
  <si>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</si>
  <si>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</si>
  <si>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</si>
  <si>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</si>
  <si>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</si>
  <si>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</si>
  <si>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</si>
  <si>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</si>
  <si>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</si>
  <si>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</si>
  <si>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</si>
  <si>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</si>
  <si>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</si>
  <si>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</si>
  <si>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</si>
  <si>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</si>
  <si>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</si>
  <si>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</si>
  <si>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</si>
  <si>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</si>
  <si>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</si>
  <si>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</si>
  <si>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</si>
  <si>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</si>
  <si>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</si>
  <si>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</si>
  <si>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</si>
  <si>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</si>
  <si>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</si>
  <si>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</si>
  <si>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</si>
  <si>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</si>
  <si>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</si>
  <si>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</si>
  <si>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</si>
  <si>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</si>
  <si>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</si>
  <si>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</si>
  <si>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</si>
  <si>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</si>
  <si>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</si>
  <si>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</si>
  <si>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</si>
  <si>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</si>
  <si>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</si>
  <si>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</si>
  <si>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</si>
  <si>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</si>
  <si>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</si>
  <si>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</si>
  <si>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</si>
  <si>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</si>
  <si>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</si>
  <si>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</si>
  <si>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</si>
  <si>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</si>
  <si>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</si>
  <si>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</si>
  <si>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</si>
  <si>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</si>
  <si>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</si>
  <si>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</si>
  <si>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</si>
  <si>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</si>
  <si>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</si>
  <si>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</si>
  <si>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</si>
  <si>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</si>
  <si>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</si>
  <si>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</si>
  <si>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</si>
  <si>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</si>
  <si>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</si>
  <si>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</si>
  <si>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</si>
  <si>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</si>
  <si>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</si>
  <si>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</si>
  <si>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</si>
  <si>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</si>
  <si>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</si>
  <si>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</si>
  <si>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</si>
  <si>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</si>
  <si>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</si>
  <si>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</si>
  <si>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</si>
  <si>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</si>
  <si>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</si>
  <si>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</si>
  <si>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</si>
  <si>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</si>
  <si>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</si>
  <si>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</si>
  <si>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</si>
  <si>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</si>
  <si>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</si>
  <si>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</si>
  <si>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</si>
  <si>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</si>
  <si>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</si>
  <si>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</si>
  <si>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</si>
  <si>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</si>
  <si>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</si>
  <si>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</si>
  <si>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</si>
  <si>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</si>
  <si>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</si>
  <si>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</si>
  <si>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</si>
  <si>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</si>
  <si>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</si>
  <si>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</si>
  <si>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</si>
  <si>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</si>
  <si>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</si>
  <si>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</si>
  <si>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</si>
  <si>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</si>
  <si>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</si>
  <si>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</si>
  <si>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</si>
  <si>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</si>
  <si>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</si>
  <si>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</si>
  <si>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</si>
  <si>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</si>
  <si>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</si>
  <si>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</si>
  <si>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</si>
  <si>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</si>
  <si>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</si>
  <si>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</si>
  <si>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</si>
  <si>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</si>
  <si>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</si>
  <si>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</si>
  <si>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</si>
  <si>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</si>
  <si>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</si>
  <si>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</si>
  <si>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</si>
  <si>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</si>
  <si>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</si>
  <si>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</si>
  <si>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</si>
  <si>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</si>
  <si>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</si>
  <si>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</si>
  <si>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</si>
  <si>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</si>
  <si>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</si>
  <si>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</si>
  <si>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</si>
  <si>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</si>
  <si>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</si>
  <si>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</si>
  <si>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</si>
  <si>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</si>
  <si>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</si>
  <si>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</si>
  <si>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</si>
  <si>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</si>
  <si>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</si>
  <si>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</si>
  <si>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</si>
  <si>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</si>
  <si>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</si>
  <si>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</si>
  <si>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</si>
  <si>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</si>
  <si>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</si>
  <si>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</si>
  <si>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</si>
  <si>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</si>
  <si>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</si>
  <si>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</si>
  <si>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</si>
  <si>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</si>
  <si>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</si>
  <si>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</si>
  <si>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</si>
  <si>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</si>
  <si>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</si>
  <si>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</si>
  <si>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</si>
  <si>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</si>
  <si>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</si>
  <si>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</si>
  <si>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</si>
  <si>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</si>
  <si>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</si>
  <si>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</si>
  <si>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</si>
  <si>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</si>
  <si>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</si>
  <si>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</si>
  <si>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</si>
  <si>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</si>
  <si>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</si>
  <si>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</si>
  <si>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</si>
  <si>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</si>
  <si>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</si>
  <si>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</si>
  <si>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</si>
  <si>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</si>
  <si>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</si>
  <si>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</si>
  <si>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</si>
  <si>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</si>
  <si>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</si>
  <si>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</si>
  <si>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</si>
  <si>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</si>
  <si>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</si>
  <si>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</si>
  <si>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</si>
  <si>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</si>
  <si>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</si>
  <si>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</si>
  <si>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</si>
  <si>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</si>
  <si>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</si>
  <si>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</si>
  <si>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</si>
  <si>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</si>
  <si>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</si>
  <si>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</si>
  <si>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</si>
  <si>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</si>
  <si>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</si>
  <si>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</si>
  <si>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</si>
  <si>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</si>
  <si>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</si>
  <si>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</si>
  <si>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</si>
  <si>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</si>
  <si>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</si>
  <si>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</si>
  <si>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</si>
  <si>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</si>
  <si>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</si>
  <si>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</si>
  <si>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</si>
  <si>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</si>
  <si>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</si>
  <si>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</si>
  <si>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</si>
  <si>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</si>
  <si>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</si>
  <si>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</si>
  <si>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</si>
  <si>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</si>
  <si>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</si>
  <si>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</si>
  <si>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</si>
  <si>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</si>
  <si>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</si>
  <si>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</si>
  <si>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</si>
  <si>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</si>
  <si>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</si>
  <si>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</si>
  <si>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</si>
  <si>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</si>
  <si>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</si>
  <si>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</si>
  <si>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</si>
  <si>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</si>
  <si>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</si>
  <si>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</si>
  <si>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</si>
  <si>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</si>
  <si>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</si>
  <si>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</si>
  <si>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</si>
  <si>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</si>
  <si>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</si>
  <si>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</si>
  <si>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</si>
  <si>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</si>
  <si>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</si>
  <si>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</si>
  <si>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</si>
  <si>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</si>
  <si>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</si>
  <si>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</si>
  <si>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</si>
  <si>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</si>
  <si>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</si>
  <si>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</si>
  <si>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</si>
  <si>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</si>
  <si>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</si>
  <si>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</si>
  <si>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</si>
  <si>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</si>
  <si>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</si>
  <si>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</si>
  <si>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</si>
  <si>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</si>
  <si>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</si>
  <si>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</si>
  <si>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</si>
  <si>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</si>
  <si>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</si>
  <si>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</si>
  <si>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</si>
  <si>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</si>
  <si>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</si>
  <si>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</si>
  <si>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</si>
  <si>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</si>
  <si>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</si>
  <si>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</si>
  <si>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</si>
  <si>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</si>
  <si>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</si>
  <si>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</si>
  <si>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</si>
  <si>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</si>
  <si>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</si>
  <si>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</si>
  <si>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</si>
  <si>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</si>
  <si>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</si>
  <si>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</si>
  <si>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</si>
  <si>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</si>
  <si>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</si>
  <si>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</si>
  <si>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</si>
  <si>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</si>
  <si>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</si>
  <si>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</si>
  <si>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</si>
  <si>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</si>
  <si>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</si>
  <si>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</si>
  <si>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</si>
  <si>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</si>
  <si>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</si>
  <si>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</si>
  <si>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</si>
  <si>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</si>
  <si>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</si>
  <si>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</si>
  <si>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</si>
  <si>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</si>
  <si>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</si>
  <si>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</si>
  <si>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</si>
  <si>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</si>
  <si>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</si>
  <si>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</si>
  <si>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</si>
  <si>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</si>
  <si>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</si>
  <si>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</si>
  <si>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</si>
  <si>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</si>
  <si>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</si>
  <si>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</si>
  <si>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</si>
  <si>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</si>
  <si>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</si>
  <si>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</si>
  <si>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</si>
  <si>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</si>
  <si>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</si>
  <si>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</si>
  <si>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</si>
  <si>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</si>
  <si>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</si>
  <si>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</si>
  <si>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</si>
  <si>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</si>
  <si>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</si>
  <si>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</si>
  <si>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</si>
  <si>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</si>
  <si>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</si>
  <si>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</si>
  <si>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</si>
  <si>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</si>
  <si>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</si>
  <si>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</si>
  <si>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</si>
  <si>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</si>
  <si>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</si>
  <si>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</si>
  <si>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</si>
  <si>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</si>
  <si>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</si>
  <si>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</si>
  <si>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</si>
  <si>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</si>
  <si>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</si>
  <si>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</si>
  <si>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</si>
  <si>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</si>
  <si>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</si>
  <si>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</si>
  <si>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</si>
  <si>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</si>
  <si>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</si>
  <si>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</si>
  <si>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</si>
  <si>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</si>
  <si>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</si>
  <si>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</si>
  <si>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</si>
  <si>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</si>
  <si>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</si>
  <si>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</si>
  <si>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</si>
  <si>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</si>
  <si>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</si>
  <si>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</si>
  <si>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</si>
  <si>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</si>
  <si>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</si>
  <si>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</si>
  <si>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</si>
  <si>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</si>
  <si>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</si>
  <si>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</si>
  <si>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</si>
  <si>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</si>
  <si>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</si>
  <si>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</si>
  <si>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</si>
  <si>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</si>
  <si>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</si>
  <si>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</si>
  <si>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</si>
  <si>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</si>
  <si>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</si>
  <si>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</si>
  <si>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</si>
  <si>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</si>
  <si>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</si>
  <si>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</si>
  <si>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</si>
  <si>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</si>
  <si>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</si>
  <si>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</si>
  <si>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</si>
  <si>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</si>
  <si>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</si>
  <si>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</si>
  <si>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</si>
  <si>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</si>
  <si>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</si>
  <si>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</si>
  <si>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</si>
  <si>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</si>
  <si>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</si>
  <si>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</si>
  <si>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</si>
  <si>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</si>
  <si>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</si>
  <si>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</si>
  <si>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</si>
  <si>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</si>
  <si>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</si>
  <si>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</si>
  <si>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</si>
  <si>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</si>
  <si>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</si>
  <si>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</si>
  <si>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</si>
  <si>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</si>
  <si>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</si>
  <si>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</si>
  <si>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</si>
  <si>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</si>
  <si>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</si>
  <si>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</si>
  <si>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</si>
  <si>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</si>
  <si>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</si>
  <si>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</si>
  <si>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</si>
  <si>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</si>
  <si>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</si>
  <si>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</si>
  <si>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</si>
  <si>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</si>
  <si>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</si>
  <si>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</si>
  <si>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</si>
  <si>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</si>
  <si>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</si>
  <si>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</si>
  <si>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</si>
  <si>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</si>
  <si>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</si>
  <si>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</si>
  <si>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</si>
  <si>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</si>
  <si>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</si>
  <si>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</si>
  <si>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</si>
  <si>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</si>
  <si>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</si>
  <si>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</si>
  <si>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</si>
  <si>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</si>
  <si>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</si>
  <si>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</si>
  <si>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</si>
  <si>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</si>
  <si>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</si>
  <si>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</si>
  <si>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</si>
  <si>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</si>
  <si>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</si>
  <si>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</si>
  <si>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</si>
  <si>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</si>
  <si>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</si>
  <si>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</si>
  <si>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</si>
  <si>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</si>
  <si>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</si>
  <si>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</si>
  <si>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</si>
  <si>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</si>
  <si>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</si>
  <si>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</si>
  <si>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</si>
  <si>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</si>
  <si>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</si>
  <si>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</si>
  <si>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</si>
  <si>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</si>
  <si>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</si>
  <si>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</si>
  <si>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</si>
  <si>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</si>
  <si>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</si>
  <si>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</si>
  <si>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</si>
  <si>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</si>
  <si>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</si>
  <si>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</si>
  <si>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</si>
  <si>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</si>
  <si>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</si>
  <si>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</si>
  <si>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</si>
  <si>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</si>
  <si>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</si>
  <si>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</si>
  <si>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</si>
  <si>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</si>
  <si>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</si>
  <si>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</si>
  <si>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</si>
  <si>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</si>
  <si>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</si>
  <si>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</si>
  <si>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</si>
  <si>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</si>
  <si>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</si>
  <si>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</si>
  <si>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</si>
  <si>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</si>
  <si>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</si>
  <si>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</si>
  <si>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</si>
  <si>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</si>
  <si>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</si>
  <si>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</si>
  <si>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</si>
  <si>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</si>
  <si>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</si>
  <si>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</si>
  <si>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</si>
  <si>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</si>
  <si>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</si>
  <si>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</si>
  <si>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</si>
  <si>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</si>
  <si>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</si>
  <si>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</si>
  <si>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</si>
  <si>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</si>
  <si>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</si>
  <si>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</si>
  <si>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</si>
  <si>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</si>
  <si>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</si>
  <si>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</si>
  <si>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</si>
  <si>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</si>
  <si>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</si>
  <si>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</si>
  <si>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</si>
  <si>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</si>
  <si>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</si>
  <si>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</si>
  <si>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</si>
  <si>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</si>
  <si>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</si>
  <si>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</si>
  <si>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</si>
  <si>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</si>
  <si>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</si>
  <si>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</si>
  <si>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</si>
  <si>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</si>
  <si>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</si>
  <si>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</si>
  <si>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</si>
  <si>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</si>
  <si>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</si>
  <si>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</si>
  <si>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</si>
  <si>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</si>
  <si>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</si>
  <si>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</si>
  <si>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</si>
  <si>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</si>
  <si>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</si>
  <si>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</si>
  <si>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</si>
  <si>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</si>
  <si>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</si>
  <si>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</si>
  <si>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</si>
  <si>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</si>
  <si>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</si>
  <si>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</si>
  <si>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</si>
  <si>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</si>
  <si>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</si>
  <si>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</si>
  <si>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</si>
  <si>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</si>
  <si>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</si>
  <si>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</si>
  <si>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</si>
  <si>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</si>
  <si>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</si>
  <si>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</si>
  <si>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</si>
  <si>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</si>
  <si>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</si>
  <si>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</si>
  <si>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</si>
  <si>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</si>
  <si>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</si>
  <si>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</si>
  <si>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</si>
  <si>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</si>
  <si>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</si>
  <si>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</si>
  <si>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</si>
  <si>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</si>
  <si>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</si>
  <si>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</si>
  <si>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</si>
  <si>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</si>
  <si>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</si>
  <si>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</si>
  <si>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</si>
  <si>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</si>
  <si>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</si>
  <si>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</si>
  <si>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</si>
  <si>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</si>
  <si>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</si>
  <si>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</si>
  <si>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</si>
  <si>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</si>
  <si>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</si>
  <si>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</si>
  <si>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</si>
  <si>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</si>
  <si>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</si>
  <si>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</si>
  <si>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</si>
  <si>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</si>
  <si>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</si>
  <si>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</si>
  <si>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</si>
  <si>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</si>
  <si>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</si>
  <si>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</si>
  <si>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</si>
  <si>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</si>
  <si>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</si>
  <si>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</si>
  <si>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</si>
  <si>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</si>
  <si>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</si>
  <si>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</si>
  <si>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</si>
  <si>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</si>
  <si>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</si>
  <si>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</si>
  <si>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</si>
  <si>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</si>
  <si>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</si>
  <si>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</si>
  <si>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</si>
  <si>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</si>
  <si>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</si>
  <si>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</si>
  <si>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</si>
  <si>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</si>
  <si>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</si>
  <si>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</si>
  <si>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</si>
  <si>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</si>
  <si>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</si>
  <si>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</si>
  <si>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</si>
  <si>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</si>
  <si>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</si>
  <si>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</si>
  <si>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</si>
  <si>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</si>
  <si>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</si>
  <si>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</si>
  <si>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</si>
  <si>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</si>
  <si>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</si>
  <si>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</si>
  <si>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</si>
  <si>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</si>
  <si>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</si>
  <si>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</si>
  <si>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</si>
  <si>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</si>
  <si>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</si>
  <si>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</si>
  <si>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</si>
  <si>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</si>
  <si>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</si>
  <si>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</si>
  <si>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</si>
  <si>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</si>
  <si>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</si>
  <si>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</si>
  <si>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</si>
  <si>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</si>
  <si>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</si>
  <si>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</si>
  <si>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</si>
  <si>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</si>
  <si>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</si>
  <si>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</si>
  <si>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</si>
  <si>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</si>
  <si>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</si>
  <si>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</si>
  <si>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</si>
  <si>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</si>
  <si>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</si>
  <si>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</si>
  <si>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</si>
  <si>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</si>
  <si>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</si>
  <si>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</si>
  <si>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</si>
  <si>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</si>
  <si>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</si>
  <si>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</si>
  <si>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</si>
  <si>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</si>
  <si>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</si>
  <si>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</si>
  <si>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</si>
  <si>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</si>
  <si>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</si>
  <si>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</si>
  <si>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</si>
  <si>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</si>
  <si>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</si>
  <si>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</si>
  <si>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</si>
  <si>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</si>
  <si>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</si>
  <si>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</si>
  <si>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</si>
  <si>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</si>
  <si>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</si>
  <si>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</si>
  <si>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</si>
  <si>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</si>
  <si>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</si>
  <si>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</si>
  <si>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</si>
  <si>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</si>
  <si>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</si>
  <si>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</si>
  <si>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</si>
  <si>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</si>
  <si>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</si>
  <si>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</si>
  <si>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</si>
  <si>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</si>
  <si>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</si>
  <si>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</si>
  <si>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</si>
  <si>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</si>
  <si>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</si>
  <si>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</si>
  <si>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</si>
  <si>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</si>
  <si>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</si>
  <si>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</si>
  <si>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</si>
  <si>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</si>
  <si>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</si>
  <si>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</si>
  <si>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</si>
  <si>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</si>
  <si>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</si>
  <si>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</si>
  <si>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</si>
  <si>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</si>
  <si>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</si>
  <si>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</si>
  <si>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</si>
  <si>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</si>
  <si>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</si>
  <si>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</si>
  <si>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</si>
  <si>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</si>
  <si>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</si>
  <si>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</si>
  <si>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</si>
  <si>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</si>
  <si>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</si>
  <si>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</si>
  <si>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</si>
  <si>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</si>
  <si>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</si>
  <si>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</si>
  <si>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</si>
  <si>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</si>
  <si>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</si>
  <si>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</si>
  <si>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</si>
  <si>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</si>
  <si>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</si>
  <si>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</si>
  <si>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</si>
  <si>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</si>
  <si>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</si>
  <si>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</si>
  <si>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</si>
  <si>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</si>
  <si>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</si>
  <si>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</si>
  <si>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</si>
  <si>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</si>
  <si>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</si>
  <si>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</si>
  <si>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</si>
  <si>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</si>
  <si>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</si>
  <si>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</si>
  <si>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</si>
  <si>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</si>
  <si>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</si>
  <si>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</si>
  <si>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</si>
  <si>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</si>
  <si>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</si>
  <si>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</si>
  <si>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</si>
  <si>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</si>
  <si>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</si>
  <si>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</si>
  <si>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</si>
  <si>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</si>
  <si>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</si>
  <si>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</si>
  <si>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</si>
  <si>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</si>
  <si>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</si>
  <si>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</si>
  <si>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</si>
  <si>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</si>
  <si>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</si>
  <si>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</si>
  <si>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</si>
  <si>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</si>
  <si>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</si>
  <si>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</si>
  <si>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</si>
  <si>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</si>
  <si>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</si>
  <si>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</si>
  <si>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</si>
  <si>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</si>
  <si>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</si>
  <si>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</si>
  <si>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</si>
  <si>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</si>
  <si>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</si>
  <si>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</si>
  <si>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</si>
  <si>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</si>
  <si>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</si>
  <si>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</si>
  <si>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</si>
  <si>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</si>
  <si>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</si>
  <si>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</si>
  <si>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</si>
  <si>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</si>
  <si>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</si>
  <si>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</si>
  <si>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</si>
  <si>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</si>
  <si>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</si>
  <si>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</si>
  <si>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</si>
  <si>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</si>
  <si>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</si>
  <si>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</si>
  <si>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</si>
  <si>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</si>
  <si>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</si>
  <si>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</si>
  <si>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</si>
  <si>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</si>
  <si>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</si>
  <si>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</si>
  <si>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</si>
  <si>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</si>
  <si>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</si>
  <si>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</si>
  <si>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</si>
  <si>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</si>
  <si>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</si>
  <si>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</si>
  <si>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</si>
  <si>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</si>
  <si>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</si>
  <si>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</si>
  <si>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</si>
  <si>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</si>
  <si>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</si>
  <si>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</si>
  <si>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</si>
  <si>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</si>
  <si>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</si>
  <si>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</si>
  <si>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</si>
  <si>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</si>
  <si>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</si>
  <si>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</si>
  <si>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</si>
  <si>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</si>
  <si>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</si>
  <si>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</si>
  <si>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</si>
  <si>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</si>
  <si>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</si>
  <si>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</si>
  <si>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</si>
  <si>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</si>
  <si>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</si>
  <si>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</si>
  <si>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</si>
  <si>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</si>
  <si>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</si>
  <si>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</si>
  <si>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</si>
  <si>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</si>
  <si>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</si>
  <si>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</si>
  <si>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</si>
  <si>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</si>
  <si>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</si>
  <si>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</si>
  <si>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</si>
  <si>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</si>
  <si>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</si>
  <si>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</si>
  <si>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</si>
  <si>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</si>
  <si>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</si>
  <si>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</si>
  <si>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</si>
  <si>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</si>
  <si>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</si>
  <si>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</si>
  <si>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</si>
  <si>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</si>
  <si>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</si>
  <si>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</si>
  <si>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</si>
  <si>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</si>
  <si>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</si>
  <si>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</si>
  <si>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</si>
  <si>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</si>
  <si>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</si>
  <si>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</si>
  <si>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</si>
  <si>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</si>
  <si>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</si>
  <si>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</si>
  <si>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</si>
  <si>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</si>
  <si>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</si>
  <si>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</si>
  <si>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</si>
  <si>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</si>
  <si>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</si>
  <si>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</si>
  <si>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</si>
  <si>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</si>
  <si>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</si>
  <si>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</si>
  <si>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</si>
  <si>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</si>
  <si>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</si>
  <si>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</si>
  <si>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</si>
  <si>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</si>
  <si>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</si>
  <si>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</si>
  <si>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</si>
  <si>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</si>
  <si>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</si>
  <si>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</si>
  <si>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</si>
  <si>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</si>
  <si>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</si>
  <si>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</si>
  <si>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</si>
  <si>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</si>
  <si>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</si>
  <si>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</si>
  <si>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</si>
  <si>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</si>
  <si>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</si>
  <si>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</si>
  <si>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</si>
  <si>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</si>
  <si>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</si>
  <si>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</si>
  <si>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</si>
  <si>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</si>
  <si>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</si>
  <si>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</si>
  <si>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</si>
  <si>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</si>
  <si>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</si>
  <si>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</si>
  <si>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</si>
  <si>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</si>
  <si>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</si>
  <si>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</si>
  <si>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</si>
  <si>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</si>
  <si>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</si>
  <si>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</si>
  <si>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</si>
  <si>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</si>
  <si>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</si>
  <si>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</si>
  <si>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</si>
  <si>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</si>
  <si>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</si>
  <si>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</si>
  <si>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</si>
  <si>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</si>
  <si>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</si>
  <si>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</si>
  <si>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</si>
  <si>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</si>
  <si>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</si>
  <si>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</si>
  <si>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</si>
  <si>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</si>
  <si>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</si>
  <si>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</si>
  <si>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</si>
  <si>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</si>
  <si>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</si>
  <si>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</si>
  <si>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</si>
  <si>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</si>
  <si>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</si>
  <si>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</si>
  <si>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</si>
  <si>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</si>
  <si>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</si>
  <si>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</si>
  <si>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</si>
  <si>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</si>
  <si>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</si>
  <si>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</si>
  <si>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</si>
  <si>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</si>
  <si>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</si>
  <si>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</si>
  <si>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</si>
  <si>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</si>
  <si>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</si>
  <si>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</si>
  <si>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</si>
  <si>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</si>
  <si>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</si>
  <si>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</si>
  <si>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</si>
  <si>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</si>
  <si>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</si>
  <si>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</si>
  <si>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</si>
  <si>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</si>
  <si>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</si>
  <si>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</si>
  <si>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</si>
  <si>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</si>
  <si>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</si>
  <si>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</si>
  <si>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</si>
  <si>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</si>
  <si>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</si>
  <si>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</si>
  <si>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</si>
  <si>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</si>
  <si>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</si>
  <si>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</si>
  <si>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</si>
  <si>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</si>
  <si>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</si>
  <si>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</si>
  <si>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</si>
  <si>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</si>
  <si>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</si>
  <si>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</si>
  <si>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</si>
  <si>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</si>
  <si>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</si>
  <si>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</si>
  <si>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</si>
  <si>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</si>
  <si>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</si>
  <si>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</si>
  <si>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</si>
  <si>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</si>
  <si>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</si>
  <si>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</si>
  <si>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</si>
  <si>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</si>
  <si>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</si>
  <si>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</si>
  <si>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</si>
  <si>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</si>
  <si>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</si>
  <si>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</si>
  <si>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</si>
  <si>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</si>
  <si>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</si>
  <si>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</si>
  <si>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</si>
  <si>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</si>
  <si>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</si>
  <si>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</si>
  <si>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</si>
  <si>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</si>
  <si>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</si>
  <si>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</si>
  <si>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</si>
  <si>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</si>
  <si>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</si>
  <si>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</si>
  <si>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</si>
  <si>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</si>
  <si>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</si>
  <si>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</si>
  <si>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</si>
  <si>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</si>
  <si>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</si>
  <si>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</si>
  <si>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</si>
  <si>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</si>
  <si>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</si>
  <si>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</si>
  <si>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</si>
  <si>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</si>
  <si>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</si>
  <si>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</si>
  <si>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</si>
  <si>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</si>
  <si>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</si>
  <si>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</si>
  <si>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</si>
  <si>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</si>
  <si>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</si>
  <si>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</si>
  <si>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</si>
  <si>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</si>
  <si>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</si>
  <si>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</si>
  <si>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</si>
  <si>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</si>
  <si>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</si>
  <si>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</si>
  <si>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</si>
  <si>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</si>
  <si>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</si>
  <si>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</si>
  <si>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</si>
  <si>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</si>
  <si>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</si>
  <si>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</si>
  <si>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</si>
  <si>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</si>
  <si>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</si>
  <si>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</si>
  <si>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</si>
  <si>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</si>
  <si>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</si>
  <si>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</si>
  <si>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</si>
  <si>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</si>
  <si>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</si>
  <si>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</si>
  <si>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</si>
  <si>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</si>
  <si>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</si>
  <si>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</si>
  <si>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</si>
  <si>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</si>
  <si>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</si>
  <si>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</si>
  <si>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</si>
  <si>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</si>
  <si>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</si>
  <si>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</si>
  <si>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</si>
  <si>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</si>
  <si>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</si>
  <si>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</si>
  <si>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</si>
  <si>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</si>
  <si>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</si>
  <si>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</si>
  <si>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</si>
  <si>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</si>
  <si>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</si>
  <si>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</si>
  <si>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</si>
  <si>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</si>
  <si>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</si>
  <si>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</si>
  <si>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</si>
  <si>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</si>
  <si>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</si>
  <si>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</si>
  <si>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</si>
  <si>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</si>
  <si>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</si>
  <si>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</si>
  <si>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</si>
  <si>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</si>
  <si>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</si>
  <si>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</si>
  <si>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</si>
  <si>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</si>
  <si>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</si>
  <si>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</si>
  <si>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</si>
  <si>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</si>
  <si>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</si>
  <si>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</si>
  <si>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</si>
  <si>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</si>
  <si>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</si>
  <si>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</si>
  <si>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</si>
  <si>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</si>
  <si>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</si>
  <si>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</si>
  <si>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</si>
  <si>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</si>
  <si>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</si>
  <si>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</si>
  <si>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</si>
  <si>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</si>
  <si>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</si>
  <si>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</si>
  <si>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</si>
  <si>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</si>
  <si>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</si>
  <si>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</si>
  <si>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</si>
  <si>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</si>
  <si>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</si>
  <si>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</si>
  <si>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</si>
  <si>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</si>
  <si>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</si>
  <si>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</si>
  <si>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</si>
  <si>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</si>
  <si>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</si>
  <si>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</si>
  <si>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</si>
  <si>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</si>
  <si>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</si>
  <si>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</si>
  <si>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</si>
  <si>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</si>
  <si>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</si>
  <si>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</si>
  <si>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</si>
  <si>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</si>
  <si>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</si>
  <si>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</si>
  <si>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</si>
  <si>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</si>
  <si>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</si>
  <si>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</si>
  <si>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</si>
  <si>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</si>
  <si>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</si>
  <si>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</si>
  <si>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</si>
  <si>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</si>
  <si>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</si>
  <si>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</si>
  <si>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</si>
  <si>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</si>
  <si>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</si>
  <si>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</si>
  <si>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</si>
  <si>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</si>
  <si>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</si>
  <si>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</si>
  <si>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</si>
  <si>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</si>
  <si>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</si>
  <si>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</si>
  <si>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</si>
  <si>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</si>
  <si>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</si>
  <si>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</si>
  <si>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</si>
  <si>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</si>
  <si>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</si>
  <si>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</si>
  <si>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</si>
  <si>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</si>
  <si>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</si>
  <si>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</si>
  <si>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</si>
  <si>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</si>
  <si>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</si>
  <si>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</si>
  <si>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</si>
  <si>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</si>
  <si>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</si>
  <si>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</si>
  <si>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</si>
  <si>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</si>
  <si>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</si>
  <si>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</si>
  <si>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</si>
  <si>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</si>
  <si>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</si>
  <si>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</si>
  <si>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</si>
  <si>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</si>
  <si>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</si>
  <si>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</si>
  <si>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</si>
  <si>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</si>
  <si>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</si>
  <si>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</si>
  <si>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</si>
  <si>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</si>
  <si>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</si>
  <si>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</si>
  <si>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</si>
  <si>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</si>
  <si>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</si>
  <si>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</si>
  <si>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</si>
  <si>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</si>
  <si>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</si>
  <si>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</si>
  <si>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</si>
  <si>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</si>
  <si>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</si>
  <si>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</si>
  <si>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</si>
  <si>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</si>
  <si>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</si>
  <si>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</si>
  <si>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</si>
  <si>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</si>
  <si>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</si>
  <si>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</si>
  <si>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</si>
  <si>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</si>
  <si>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</si>
  <si>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</si>
  <si>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</si>
  <si>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</si>
  <si>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</si>
  <si>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</si>
  <si>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</si>
  <si>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</si>
  <si>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</si>
  <si>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</si>
  <si>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</si>
  <si>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</si>
  <si>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</si>
  <si>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</si>
  <si>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</si>
  <si>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</si>
  <si>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</si>
  <si>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</si>
  <si>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</si>
  <si>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</si>
  <si>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</si>
  <si>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</si>
  <si>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</si>
  <si>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</si>
  <si>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</si>
  <si>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</si>
  <si>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</si>
  <si>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</si>
  <si>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</si>
  <si>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</si>
  <si>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</si>
  <si>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</si>
  <si>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</si>
  <si>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</si>
  <si>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</si>
  <si>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</si>
  <si>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</si>
  <si>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</si>
  <si>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</si>
  <si>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</si>
  <si>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</si>
  <si>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</si>
  <si>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</si>
  <si>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</si>
  <si>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</si>
  <si>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</si>
  <si>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</si>
  <si>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</si>
  <si>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</si>
  <si>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</si>
  <si>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</si>
  <si>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</si>
  <si>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</si>
  <si>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</si>
  <si>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</si>
  <si>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</si>
  <si>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</si>
  <si>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</si>
  <si>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</si>
  <si>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</si>
  <si>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</si>
  <si>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</si>
  <si>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</si>
  <si>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</si>
  <si>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</si>
  <si>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</si>
  <si>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</si>
  <si>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</si>
  <si>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</si>
  <si>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</si>
  <si>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</si>
  <si>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</si>
  <si>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</si>
  <si>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</si>
  <si>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</si>
  <si>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</si>
  <si>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</si>
  <si>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</si>
  <si>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</si>
  <si>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</si>
  <si>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</si>
  <si>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</si>
  <si>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</si>
  <si>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</si>
  <si>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</si>
  <si>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</si>
  <si>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</si>
  <si>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</si>
  <si>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</si>
  <si>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</si>
  <si>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</si>
  <si>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</si>
  <si>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</si>
  <si>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</si>
  <si>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</si>
  <si>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</si>
  <si>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</si>
  <si>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</si>
  <si>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</si>
  <si>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</si>
  <si>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</si>
  <si>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</si>
  <si>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</si>
  <si>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</si>
  <si>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</si>
  <si>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</si>
  <si>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</si>
  <si>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</si>
  <si>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</si>
  <si>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</si>
  <si>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</si>
  <si>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</si>
  <si>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</si>
  <si>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</si>
  <si>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</si>
  <si>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</si>
  <si>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</si>
  <si>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</si>
  <si>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</si>
  <si>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</si>
  <si>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</si>
  <si>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</si>
  <si>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</si>
  <si>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</si>
  <si>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</si>
  <si>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</si>
  <si>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</si>
  <si>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</si>
  <si>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</si>
  <si>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</si>
  <si>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</si>
  <si>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</si>
  <si>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</si>
  <si>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</si>
  <si>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</si>
  <si>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</si>
  <si>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</si>
  <si>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</si>
  <si>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</si>
  <si>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</si>
  <si>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</si>
  <si>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</si>
  <si>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</si>
  <si>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</si>
  <si>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</si>
  <si>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</si>
  <si>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</si>
  <si>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</si>
  <si>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</si>
  <si>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</si>
  <si>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</si>
  <si>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</si>
  <si>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</si>
  <si>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</si>
  <si>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</si>
  <si>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</si>
  <si>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</si>
  <si>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</si>
  <si>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</si>
  <si>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</si>
  <si>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</si>
  <si>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</si>
  <si>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</si>
  <si>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</si>
  <si>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</si>
  <si>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</si>
  <si>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</si>
  <si>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</si>
  <si>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</si>
  <si>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</si>
  <si>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</si>
  <si>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</si>
  <si>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</si>
  <si>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</si>
  <si>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</si>
  <si>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</si>
  <si>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</si>
  <si>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</si>
  <si>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</si>
  <si>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</si>
  <si>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</si>
  <si>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</si>
  <si>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</si>
  <si>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</si>
  <si>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</si>
  <si>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</si>
  <si>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</si>
  <si>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</si>
  <si>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</si>
  <si>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</si>
  <si>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</si>
  <si>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</si>
  <si>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</si>
  <si>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</si>
  <si>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</si>
  <si>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</si>
  <si>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</si>
  <si>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</si>
  <si>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</si>
  <si>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</si>
  <si>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</si>
  <si>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</si>
  <si>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</si>
  <si>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</si>
  <si>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</si>
  <si>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</si>
  <si>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</si>
  <si>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</si>
  <si>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</si>
  <si>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</si>
  <si>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</si>
  <si>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</si>
  <si>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</si>
  <si>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</si>
  <si>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</si>
  <si>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</si>
  <si>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</si>
  <si>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</si>
  <si>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</si>
  <si>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</si>
  <si>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</si>
  <si>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</si>
  <si>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</si>
  <si>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</si>
  <si>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</si>
  <si>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</si>
  <si>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</si>
  <si>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</si>
  <si>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</si>
  <si>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</si>
  <si>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</si>
  <si>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</si>
  <si>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</si>
  <si>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</si>
  <si>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</si>
  <si>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</si>
  <si>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</si>
  <si>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</si>
  <si>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</si>
  <si>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</si>
  <si>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</si>
  <si>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</si>
  <si>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</si>
  <si>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</si>
  <si>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</si>
  <si>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</si>
  <si>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</si>
  <si>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</si>
  <si>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</si>
  <si>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</si>
  <si>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</si>
  <si>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</si>
  <si>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</si>
  <si>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</si>
  <si>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</si>
  <si>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</si>
  <si>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</si>
  <si>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</si>
  <si>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</si>
  <si>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</si>
  <si>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</si>
  <si>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</si>
  <si>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</si>
  <si>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</si>
  <si>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</si>
  <si>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</si>
  <si>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</si>
  <si>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</si>
  <si>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</si>
  <si>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</si>
  <si>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</si>
  <si>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</si>
  <si>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</si>
  <si>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</si>
  <si>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</si>
  <si>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</si>
  <si>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</si>
  <si>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</si>
  <si>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</si>
  <si>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</si>
  <si>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</si>
  <si>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</si>
  <si>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</si>
  <si>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</si>
  <si>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</si>
  <si>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</si>
  <si>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</si>
  <si>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</si>
  <si>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</si>
  <si>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</si>
  <si>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</si>
  <si>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</si>
  <si>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</si>
  <si>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</si>
  <si>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</si>
  <si>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</si>
  <si>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</si>
  <si>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</si>
  <si>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</si>
  <si>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</si>
  <si>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</si>
  <si>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</si>
  <si>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</si>
  <si>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</si>
  <si>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</si>
  <si>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</si>
  <si>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</si>
  <si>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</si>
  <si>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</si>
  <si>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</si>
  <si>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</si>
  <si>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</si>
  <si>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</si>
  <si>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</si>
  <si>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</si>
  <si>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</si>
  <si>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</si>
  <si>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</si>
  <si>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</si>
  <si>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</si>
  <si>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</si>
  <si>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</si>
  <si>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</si>
  <si>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</si>
  <si>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</si>
  <si>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</si>
  <si>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</si>
  <si>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</si>
  <si>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</si>
  <si>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</si>
  <si>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</si>
  <si>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</si>
  <si>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</si>
  <si>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</si>
  <si>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</si>
  <si>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</si>
  <si>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</si>
  <si>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</si>
  <si>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</si>
  <si>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</si>
  <si>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</si>
  <si>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</si>
  <si>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</si>
  <si>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</si>
  <si>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</si>
  <si>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</si>
  <si>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</si>
  <si>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</si>
  <si>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</si>
  <si>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</si>
  <si>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</si>
  <si>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</si>
  <si>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</si>
  <si>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</si>
  <si>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</si>
  <si>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</si>
  <si>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</si>
  <si>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</si>
  <si>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</si>
  <si>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</si>
  <si>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</si>
  <si>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</si>
  <si>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</si>
  <si>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</si>
  <si>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</si>
  <si>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</si>
  <si>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</si>
  <si>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</si>
  <si>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</si>
  <si>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</si>
  <si>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</si>
  <si>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</si>
  <si>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</si>
  <si>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</si>
  <si>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</si>
  <si>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</si>
  <si>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</si>
  <si>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</si>
  <si>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</si>
  <si>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</si>
  <si>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</si>
  <si>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</si>
  <si>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</si>
  <si>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</si>
  <si>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</si>
  <si>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</si>
  <si>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</si>
  <si>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</si>
  <si>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</si>
  <si>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</si>
  <si>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</si>
  <si>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</si>
  <si>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</si>
  <si>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</si>
  <si>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</si>
  <si>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</si>
  <si>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</si>
  <si>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</si>
  <si>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</si>
  <si>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</si>
  <si>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</si>
  <si>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</si>
  <si>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</si>
  <si>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</si>
  <si>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</si>
  <si>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</si>
  <si>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</si>
  <si>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</si>
  <si>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</si>
  <si>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</si>
  <si>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</si>
  <si>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</si>
  <si>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</si>
  <si>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</si>
  <si>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</si>
  <si>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</si>
  <si>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</si>
  <si>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</si>
  <si>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</si>
  <si>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</si>
  <si>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</si>
  <si>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</si>
  <si>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</si>
  <si>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</si>
  <si>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</si>
  <si>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</si>
  <si>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</si>
  <si>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</si>
  <si>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</si>
  <si>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</si>
  <si>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</si>
  <si>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</si>
  <si>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</si>
  <si>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</si>
  <si>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</si>
  <si>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</si>
  <si>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</si>
  <si>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</si>
  <si>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</si>
  <si>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</si>
  <si>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</si>
  <si>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</si>
  <si>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</si>
  <si>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</si>
  <si>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</si>
  <si>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</si>
  <si>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</si>
  <si>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</si>
  <si>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</si>
  <si>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</si>
  <si>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</si>
  <si>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</si>
  <si>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</si>
  <si>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</si>
  <si>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</si>
  <si>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</si>
  <si>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</si>
  <si>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</si>
  <si>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</si>
  <si>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</si>
  <si>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</si>
  <si>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</si>
  <si>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</si>
  <si>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</si>
  <si>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</si>
  <si>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</si>
  <si>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</si>
  <si>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</si>
  <si>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</si>
  <si>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</si>
  <si>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</si>
  <si>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</si>
  <si>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</si>
  <si>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</si>
  <si>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</si>
  <si>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</si>
  <si>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</si>
  <si>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</si>
  <si>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</si>
  <si>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</si>
  <si>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</si>
  <si>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</si>
  <si>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</si>
  <si>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</si>
  <si>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</si>
  <si>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</si>
  <si>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</si>
  <si>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</si>
  <si>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</si>
  <si>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</si>
  <si>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</si>
  <si>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</si>
  <si>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</si>
  <si>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</si>
  <si>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</si>
  <si>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</si>
  <si>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</si>
  <si>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</si>
  <si>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</si>
  <si>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</si>
  <si>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</si>
  <si>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</si>
  <si>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</si>
  <si>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</si>
  <si>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</si>
  <si>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</si>
  <si>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</si>
  <si>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</si>
  <si>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</si>
  <si>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</si>
  <si>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</si>
  <si>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</si>
  <si>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</si>
  <si>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</si>
  <si>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</si>
  <si>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</si>
  <si>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</si>
  <si>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</si>
  <si>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</si>
  <si>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</si>
  <si>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</si>
  <si>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</si>
  <si>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</si>
  <si>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</si>
  <si>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</si>
  <si>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</si>
  <si>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</si>
  <si>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</si>
  <si>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</si>
  <si>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</si>
  <si>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</si>
  <si>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</si>
  <si>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</si>
  <si>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</si>
  <si>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</si>
  <si>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</si>
  <si>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</si>
  <si>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</si>
  <si>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</si>
  <si>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</si>
  <si>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</si>
  <si>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</si>
  <si>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</si>
  <si>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</si>
  <si>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</si>
  <si>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</si>
  <si>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</si>
  <si>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</si>
  <si>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</si>
  <si>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</si>
  <si>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</si>
  <si>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</si>
  <si>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</si>
  <si>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</si>
  <si>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</si>
  <si>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</si>
  <si>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</si>
  <si>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</si>
  <si>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</si>
  <si>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</si>
  <si>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</si>
  <si>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</si>
  <si>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</si>
  <si>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</si>
  <si>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</si>
  <si>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</si>
  <si>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</si>
  <si>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</si>
  <si>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</si>
  <si>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</si>
  <si>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</si>
  <si>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</si>
  <si>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</si>
  <si>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</si>
  <si>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</si>
  <si>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</si>
  <si>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</si>
  <si>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</si>
  <si>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</si>
  <si>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</si>
  <si>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</si>
  <si>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</si>
  <si>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</si>
  <si>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</si>
  <si>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</si>
  <si>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</si>
  <si>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</si>
  <si>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</si>
  <si>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</si>
  <si>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</si>
  <si>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</si>
  <si>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</si>
  <si>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</si>
  <si>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</si>
  <si>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</si>
  <si>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</si>
  <si>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</si>
  <si>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</si>
  <si>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</si>
  <si>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</si>
  <si>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</si>
  <si>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</si>
  <si>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</si>
  <si>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</si>
  <si>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</si>
  <si>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</si>
  <si>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</si>
  <si>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</si>
  <si>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</si>
  <si>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</si>
  <si>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</si>
  <si>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</si>
  <si>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</si>
  <si>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</si>
  <si>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</si>
  <si>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</si>
  <si>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</si>
  <si>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</si>
  <si>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</si>
  <si>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</si>
  <si>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</si>
  <si>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</si>
  <si>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</si>
  <si>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</si>
  <si>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</si>
  <si>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</si>
  <si>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</si>
  <si>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</si>
  <si>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</si>
  <si>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</si>
  <si>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</si>
  <si>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</si>
  <si>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</si>
  <si>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</si>
  <si>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</si>
  <si>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</si>
  <si>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</si>
  <si>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</si>
  <si>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</si>
  <si>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</si>
  <si>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</si>
  <si>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</si>
  <si>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</si>
  <si>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</si>
  <si>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</si>
  <si>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</si>
  <si>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</si>
  <si>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</si>
  <si>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</si>
  <si>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</si>
  <si>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</si>
  <si>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</si>
  <si>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</si>
  <si>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</si>
  <si>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</si>
  <si>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</si>
  <si>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</si>
  <si>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</si>
  <si>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</si>
  <si>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</si>
  <si>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</si>
  <si>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</si>
  <si>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</si>
  <si>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</si>
  <si>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</si>
  <si>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</si>
  <si>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</si>
  <si>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</si>
  <si>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</si>
  <si>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</si>
  <si>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</si>
  <si>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</si>
  <si>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</si>
  <si>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</si>
  <si>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</si>
  <si>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</si>
  <si>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</si>
  <si>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</si>
  <si>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</si>
  <si>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</si>
  <si>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</si>
  <si>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</si>
  <si>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</si>
  <si>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</si>
  <si>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</si>
  <si>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</si>
  <si>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</si>
  <si>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</si>
  <si>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</si>
  <si>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</si>
  <si>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</si>
  <si>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</si>
  <si>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</si>
  <si>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</si>
  <si>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</si>
  <si>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</si>
  <si>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</si>
  <si>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</si>
  <si>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</si>
  <si>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</si>
  <si>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</si>
  <si>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</si>
  <si>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</si>
  <si>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</si>
  <si>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</si>
  <si>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</si>
  <si>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</si>
  <si>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</si>
  <si>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</si>
  <si>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</si>
  <si>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</si>
  <si>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</si>
  <si>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</si>
  <si>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</si>
  <si>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</si>
  <si>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</si>
  <si>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</si>
  <si>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</si>
  <si>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</si>
  <si>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</si>
  <si>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</si>
  <si>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</si>
  <si>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</si>
  <si>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</si>
  <si>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</si>
  <si>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</si>
  <si>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</si>
  <si>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</si>
  <si>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</si>
  <si>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</si>
  <si>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</si>
  <si>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</si>
  <si>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</si>
  <si>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</si>
  <si>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</si>
  <si>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</si>
  <si>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</si>
  <si>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</si>
  <si>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</si>
  <si>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</si>
  <si>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</si>
  <si>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</si>
  <si>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</si>
  <si>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</si>
  <si>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</si>
  <si>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</si>
  <si>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</si>
  <si>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</si>
  <si>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</si>
  <si>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</si>
  <si>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</si>
  <si>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</si>
  <si>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</si>
  <si>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</si>
  <si>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</si>
  <si>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</si>
  <si>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</si>
  <si>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</si>
  <si>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</si>
  <si>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</si>
  <si>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</si>
  <si>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</si>
  <si>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</si>
  <si>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</si>
  <si>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</si>
  <si>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</si>
  <si>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</si>
  <si>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</si>
  <si>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</si>
  <si>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</si>
  <si>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</si>
  <si>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</si>
  <si>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</si>
  <si>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</si>
  <si>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</si>
  <si>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</si>
  <si>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</si>
  <si>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</si>
  <si>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</si>
  <si>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</si>
  <si>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</si>
  <si>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</si>
  <si>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</si>
  <si>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</si>
  <si>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</si>
  <si>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</si>
  <si>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</si>
  <si>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</si>
  <si>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</si>
  <si>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</si>
  <si>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</si>
  <si>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</si>
  <si>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</si>
  <si>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</si>
  <si>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</si>
  <si>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</si>
  <si>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</si>
  <si>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</si>
  <si>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</si>
  <si>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</si>
  <si>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</si>
  <si>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</si>
  <si>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</si>
  <si>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</si>
  <si>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</si>
  <si>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</si>
  <si>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</si>
  <si>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</si>
  <si>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</si>
  <si>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</si>
  <si>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</si>
  <si>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</si>
  <si>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</si>
  <si>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</si>
  <si>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</si>
  <si>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</si>
  <si>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</si>
  <si>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</si>
  <si>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</si>
  <si>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</si>
  <si>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</si>
  <si>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</si>
  <si>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</si>
  <si>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</si>
  <si>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</si>
  <si>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</si>
  <si>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</si>
  <si>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</si>
  <si>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</si>
  <si>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</si>
  <si>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</si>
  <si>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</si>
  <si>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</si>
  <si>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</si>
  <si>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</si>
  <si>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</si>
  <si>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</si>
  <si>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</si>
  <si>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</si>
  <si>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</si>
  <si>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</si>
  <si>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</si>
  <si>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</si>
  <si>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</si>
  <si>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</si>
  <si>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</si>
  <si>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</si>
  <si>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</si>
  <si>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</si>
  <si>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</si>
  <si>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</si>
  <si>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</si>
  <si>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</si>
  <si>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</si>
  <si>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</si>
  <si>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</si>
  <si>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</si>
  <si>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</si>
  <si>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</si>
  <si>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</si>
  <si>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</si>
  <si>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</si>
  <si>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</si>
  <si>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</si>
  <si>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</si>
  <si>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</si>
  <si>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</si>
  <si>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</si>
  <si>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</si>
  <si>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</si>
  <si>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</si>
  <si>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</si>
  <si>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</si>
  <si>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</si>
  <si>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</si>
  <si>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</si>
  <si>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</si>
  <si>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</si>
  <si>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</si>
  <si>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</si>
  <si>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</si>
  <si>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</si>
  <si>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</si>
  <si>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</si>
  <si>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</si>
  <si>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</si>
  <si>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</si>
  <si>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</si>
  <si>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</si>
  <si>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</si>
  <si>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</si>
  <si>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</si>
  <si>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</si>
  <si>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</si>
  <si>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</si>
  <si>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</si>
  <si>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</si>
  <si>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</si>
  <si>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</si>
  <si>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</si>
  <si>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</si>
  <si>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</si>
  <si>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</si>
  <si>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</si>
  <si>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</si>
  <si>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</si>
  <si>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</si>
  <si>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</si>
  <si>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</si>
  <si>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</si>
  <si>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</si>
  <si>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</si>
  <si>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</si>
  <si>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</si>
  <si>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</si>
  <si>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</si>
  <si>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</si>
  <si>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</si>
  <si>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</si>
  <si>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</si>
  <si>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</si>
  <si>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</si>
  <si>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</si>
  <si>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</si>
  <si>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</si>
  <si>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</si>
  <si>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</si>
  <si>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</si>
  <si>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</si>
  <si>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</si>
  <si>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</si>
  <si>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</si>
  <si>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</si>
  <si>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</si>
  <si>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</si>
  <si>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</si>
  <si>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</si>
  <si>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</si>
  <si>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</si>
  <si>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</si>
  <si>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</si>
  <si>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</si>
  <si>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</si>
  <si>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</si>
  <si>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</si>
  <si>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</si>
  <si>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</si>
  <si>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</si>
  <si>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</si>
  <si>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</si>
  <si>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</si>
  <si>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</si>
  <si>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</si>
  <si>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</si>
  <si>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</si>
  <si>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</si>
  <si>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</si>
  <si>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</si>
  <si>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</si>
  <si>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</si>
  <si>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</si>
  <si>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</si>
  <si>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</si>
  <si>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</si>
  <si>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</si>
  <si>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</si>
  <si>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</si>
  <si>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</si>
  <si>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</si>
  <si>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</si>
  <si>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</si>
  <si>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</si>
  <si>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</si>
  <si>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</si>
  <si>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</si>
  <si>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</si>
  <si>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</si>
  <si>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</si>
  <si>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</si>
  <si>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</si>
  <si>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</si>
  <si>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</si>
  <si>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</si>
  <si>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</si>
  <si>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</si>
  <si>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</si>
  <si>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</si>
  <si>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</si>
  <si>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</si>
  <si>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</si>
  <si>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</si>
  <si>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</si>
  <si>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</si>
  <si>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</si>
  <si>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</si>
  <si>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</si>
  <si>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</si>
  <si>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</si>
  <si>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</si>
  <si>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</si>
  <si>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</si>
  <si>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</si>
  <si>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</si>
  <si>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</si>
  <si>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</si>
  <si>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</si>
  <si>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</si>
  <si>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</si>
  <si>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</si>
  <si>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</si>
  <si>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</si>
  <si>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</si>
  <si>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</si>
  <si>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</si>
  <si>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</si>
  <si>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</si>
  <si>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</si>
  <si>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</si>
  <si>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</si>
  <si>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</si>
  <si>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</si>
  <si>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</si>
  <si>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</si>
  <si>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</si>
  <si>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</si>
  <si>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</si>
  <si>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</si>
  <si>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</si>
  <si>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</si>
  <si>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</si>
  <si>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</si>
  <si>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</si>
  <si>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</si>
  <si>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</si>
  <si>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</si>
  <si>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</si>
  <si>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</si>
  <si>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</si>
  <si>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</si>
  <si>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</si>
  <si>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</si>
  <si>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</si>
  <si>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</si>
  <si>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</si>
  <si>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</si>
  <si>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</si>
  <si>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</si>
  <si>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</si>
  <si>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</si>
  <si>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</si>
  <si>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</si>
  <si>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</si>
  <si>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</si>
  <si>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</si>
  <si>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</si>
  <si>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</si>
  <si>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</si>
  <si>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</si>
  <si>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</si>
  <si>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</si>
  <si>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</si>
  <si>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</si>
  <si>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</si>
  <si>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</si>
  <si>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</si>
  <si>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</si>
  <si>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</si>
  <si>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</si>
  <si>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</si>
  <si>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</si>
  <si>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</si>
  <si>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</si>
  <si>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</si>
  <si>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</si>
  <si>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</si>
  <si>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</si>
  <si>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</si>
  <si>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</si>
  <si>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</si>
  <si>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</si>
  <si>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</si>
  <si>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</si>
  <si>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</si>
  <si>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</si>
  <si>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</si>
  <si>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</si>
  <si>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</si>
  <si>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</si>
  <si>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</si>
  <si>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</si>
  <si>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</si>
  <si>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</si>
  <si>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</si>
  <si>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</si>
  <si>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</si>
  <si>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</si>
  <si>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</si>
  <si>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</si>
  <si>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</si>
  <si>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</si>
  <si>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</si>
  <si>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</si>
  <si>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</si>
  <si>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</si>
  <si>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</si>
  <si>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</si>
  <si>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</si>
  <si>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</si>
  <si>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</si>
  <si>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</si>
  <si>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</si>
  <si>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</si>
  <si>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</si>
  <si>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</si>
  <si>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</si>
  <si>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</si>
  <si>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</si>
  <si>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</si>
  <si>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</si>
  <si>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</si>
  <si>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</si>
  <si>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</si>
  <si>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</si>
  <si>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</si>
  <si>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</si>
  <si>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</si>
  <si>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</si>
  <si>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</si>
  <si>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</si>
  <si>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</si>
  <si>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</si>
  <si>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</si>
  <si>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</si>
  <si>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</si>
  <si>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</si>
  <si>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</si>
  <si>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</si>
  <si>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</si>
  <si>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</si>
  <si>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</si>
  <si>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</si>
  <si>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</si>
  <si>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</si>
  <si>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</si>
  <si>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</si>
  <si>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</si>
  <si>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</si>
  <si>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</si>
  <si>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</si>
  <si>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</si>
  <si>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</si>
  <si>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</si>
  <si>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</si>
  <si>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</si>
  <si>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</si>
  <si>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</si>
  <si>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</si>
  <si>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</si>
  <si>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</si>
  <si>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</si>
  <si>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</si>
  <si>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</si>
  <si>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</si>
  <si>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</si>
  <si>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</si>
  <si>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</si>
  <si>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</si>
  <si>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</si>
  <si>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</si>
  <si>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</si>
  <si>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</si>
  <si>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</si>
  <si>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</si>
  <si>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</si>
  <si>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</si>
  <si>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</si>
  <si>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</si>
  <si>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</si>
  <si>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</si>
  <si>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</si>
  <si>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</si>
  <si>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</si>
  <si>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</si>
  <si>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</si>
  <si>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</si>
  <si>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</si>
  <si>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</si>
  <si>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</si>
  <si>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</si>
  <si>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</si>
  <si>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</si>
  <si>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</si>
  <si>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</si>
  <si>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</si>
  <si>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</si>
  <si>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</si>
  <si>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</si>
  <si>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</si>
  <si>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</si>
  <si>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</si>
  <si>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</si>
  <si>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</si>
  <si>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</si>
  <si>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</si>
  <si>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</si>
  <si>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</si>
  <si>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</si>
  <si>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</si>
  <si>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</si>
  <si>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</si>
  <si>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</si>
  <si>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</si>
  <si>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</si>
  <si>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</si>
  <si>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</si>
  <si>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</si>
  <si>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</si>
  <si>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</si>
  <si>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</si>
  <si>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</si>
  <si>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</si>
  <si>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</si>
  <si>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</si>
  <si>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</si>
  <si>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</si>
  <si>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</si>
  <si>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</si>
  <si>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</si>
  <si>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</si>
  <si>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</si>
  <si>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</si>
  <si>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</si>
  <si>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</si>
  <si>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</si>
  <si>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</si>
  <si>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</si>
  <si>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</si>
  <si>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</si>
  <si>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</si>
  <si>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</si>
  <si>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</si>
  <si>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</si>
  <si>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</si>
  <si>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</si>
  <si>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</si>
  <si>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</si>
  <si>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</si>
  <si>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</si>
  <si>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</si>
  <si>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</si>
  <si>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</si>
  <si>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</si>
  <si>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</si>
  <si>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</si>
  <si>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</si>
  <si>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</si>
  <si>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</si>
  <si>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</si>
  <si>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</si>
  <si>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</si>
  <si>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</si>
  <si>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</si>
  <si>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</si>
  <si>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</si>
  <si>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</si>
  <si>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</si>
  <si>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</si>
  <si>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</si>
  <si>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</si>
  <si>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</si>
  <si>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</si>
  <si>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</si>
  <si>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</si>
  <si>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</si>
  <si>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</si>
  <si>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</si>
  <si>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</si>
  <si>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</si>
  <si>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</si>
  <si>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</si>
  <si>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</si>
  <si>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</si>
  <si>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</si>
  <si>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</si>
  <si>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</si>
  <si>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</si>
  <si>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</si>
  <si>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</si>
  <si>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</si>
  <si>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</si>
  <si>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</si>
  <si>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</si>
  <si>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</si>
  <si>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</si>
  <si>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</si>
  <si>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</si>
  <si>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</si>
  <si>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</si>
  <si>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</si>
  <si>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</si>
  <si>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</si>
  <si>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</si>
  <si>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</si>
  <si>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</si>
  <si>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</si>
  <si>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</si>
  <si>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</si>
  <si>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</si>
  <si>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</si>
  <si>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</si>
  <si>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</si>
  <si>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</si>
  <si>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</si>
  <si>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</si>
  <si>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</si>
  <si>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</si>
  <si>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</si>
  <si>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</si>
  <si>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</si>
  <si>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</si>
  <si>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</si>
  <si>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</si>
  <si>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</si>
  <si>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</si>
  <si>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</si>
  <si>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</si>
  <si>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</si>
  <si>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</si>
  <si>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</si>
  <si>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</si>
  <si>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</si>
  <si>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</si>
  <si>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</si>
  <si>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</si>
  <si>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</si>
  <si>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</si>
  <si>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</si>
  <si>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</si>
  <si>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</si>
  <si>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</si>
  <si>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</si>
  <si>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</si>
  <si>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</si>
  <si>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</si>
  <si>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</si>
  <si>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</si>
  <si>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</si>
  <si>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</si>
  <si>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</si>
  <si>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</si>
  <si>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</si>
  <si>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</si>
  <si>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</si>
  <si>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</si>
  <si>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</si>
  <si>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</si>
  <si>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</si>
  <si>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</si>
  <si>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</si>
  <si>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</si>
  <si>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</si>
  <si>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</si>
  <si>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</si>
  <si>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</si>
  <si>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</si>
  <si>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</si>
  <si>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</si>
  <si>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</si>
  <si>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</si>
  <si>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</si>
  <si>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</si>
  <si>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</si>
  <si>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</si>
  <si>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</si>
  <si>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</si>
  <si>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</si>
  <si>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</si>
  <si>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</si>
  <si>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</si>
  <si>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</si>
  <si>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</si>
  <si>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</si>
  <si>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</si>
  <si>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</si>
  <si>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</si>
  <si>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</si>
  <si>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</si>
  <si>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</si>
  <si>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</si>
  <si>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</si>
  <si>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</si>
  <si>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</si>
  <si>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</si>
  <si>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</si>
  <si>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</si>
  <si>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</si>
  <si>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</si>
  <si>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</si>
  <si>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</si>
  <si>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</si>
  <si>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</si>
  <si>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</si>
  <si>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</si>
  <si>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</si>
  <si>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</si>
  <si>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</si>
  <si>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</si>
  <si>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</si>
  <si>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</si>
  <si>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</si>
  <si>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</si>
  <si>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</si>
  <si>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</si>
  <si>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</si>
  <si>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</si>
  <si>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</si>
  <si>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</si>
  <si>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</si>
  <si>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</si>
  <si>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</si>
  <si>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</si>
  <si>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</si>
  <si>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</si>
  <si>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</si>
  <si>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</si>
  <si>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</si>
  <si>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</si>
  <si>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</si>
  <si>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</si>
  <si>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</si>
  <si>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</si>
  <si>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</si>
  <si>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</si>
  <si>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</si>
  <si>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</si>
  <si>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</si>
  <si>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</si>
  <si>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</si>
  <si>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</si>
  <si>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</si>
  <si>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</si>
  <si>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</si>
  <si>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</si>
  <si>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</si>
  <si>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</si>
  <si>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</si>
  <si>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</si>
  <si>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</si>
  <si>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</si>
  <si>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</si>
  <si>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</si>
  <si>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</si>
  <si>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</si>
  <si>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</si>
  <si>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</si>
  <si>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</si>
  <si>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</si>
  <si>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</si>
  <si>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</si>
  <si>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</si>
  <si>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</si>
  <si>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</si>
  <si>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</si>
  <si>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</si>
  <si>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</si>
  <si>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</si>
  <si>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</si>
  <si>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</si>
  <si>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</si>
  <si>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</si>
  <si>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</si>
  <si>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</si>
  <si>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</si>
  <si>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</si>
  <si>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</si>
  <si>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</si>
  <si>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</si>
  <si>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</si>
  <si>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</si>
  <si>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</si>
  <si>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</si>
  <si>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</si>
  <si>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</si>
  <si>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</si>
  <si>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</si>
  <si>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</si>
  <si>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</si>
  <si>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</si>
  <si>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</si>
  <si>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</si>
  <si>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</si>
  <si>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</si>
  <si>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</si>
  <si>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</si>
  <si>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</si>
  <si>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</si>
  <si>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</si>
  <si>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</si>
  <si>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</si>
  <si>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</si>
  <si>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</si>
  <si>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</si>
  <si>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</si>
  <si>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</si>
  <si>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</si>
  <si>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</si>
  <si>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</si>
  <si>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</si>
  <si>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</si>
  <si>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</si>
  <si>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</si>
  <si>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</si>
  <si>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</si>
  <si>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</si>
  <si>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</si>
  <si>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</si>
  <si>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</si>
  <si>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</si>
  <si>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</si>
  <si>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</si>
  <si>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</si>
  <si>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</si>
  <si>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</si>
  <si>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</si>
  <si>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</si>
  <si>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</si>
  <si>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</si>
  <si>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</si>
  <si>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</si>
  <si>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</si>
  <si>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</si>
  <si>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</si>
  <si>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</si>
  <si>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</si>
  <si>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</si>
  <si>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</si>
  <si>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</si>
  <si>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</si>
  <si>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</si>
  <si>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</si>
  <si>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</si>
  <si>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</si>
  <si>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</si>
  <si>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</si>
  <si>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</si>
  <si>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</si>
  <si>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</si>
  <si>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</si>
  <si>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</si>
  <si>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</si>
  <si>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</si>
  <si>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</si>
  <si>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</si>
  <si>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</si>
  <si>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</si>
  <si>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</si>
  <si>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</si>
  <si>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</si>
  <si>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</si>
  <si>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</si>
  <si>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</si>
  <si>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</si>
  <si>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</si>
  <si>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</si>
  <si>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</si>
  <si>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</si>
  <si>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</si>
  <si>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</si>
  <si>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</si>
  <si>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</si>
  <si>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</si>
  <si>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</si>
  <si>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</si>
  <si>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</si>
  <si>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</si>
  <si>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</si>
  <si>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</si>
  <si>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</si>
  <si>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</si>
  <si>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</si>
  <si>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</si>
  <si>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</si>
  <si>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</si>
  <si>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</si>
  <si>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</si>
  <si>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</si>
  <si>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</si>
  <si>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</si>
  <si>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</si>
  <si>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</si>
  <si>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</si>
  <si>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</si>
  <si>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</si>
  <si>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</si>
  <si>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</si>
  <si>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</si>
  <si>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</si>
  <si>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</si>
  <si>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</si>
  <si>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</si>
  <si>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</si>
  <si>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</si>
  <si>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</si>
  <si>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</si>
  <si>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</si>
  <si>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</si>
  <si>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</si>
  <si>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</si>
  <si>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</si>
  <si>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</si>
  <si>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</si>
  <si>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</si>
  <si>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</si>
  <si>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</si>
  <si>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</si>
  <si>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</si>
  <si>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</si>
  <si>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</si>
  <si>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</si>
  <si>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</si>
  <si>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</si>
  <si>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</si>
  <si>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</si>
  <si>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</si>
  <si>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</si>
  <si>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</si>
  <si>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</si>
  <si>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</si>
  <si>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</si>
  <si>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</si>
  <si>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</si>
  <si>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</si>
  <si>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</si>
  <si>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</si>
  <si>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</si>
  <si>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</si>
  <si>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</si>
  <si>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</si>
  <si>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</si>
  <si>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</si>
  <si>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</si>
  <si>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</si>
  <si>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</si>
  <si>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</si>
  <si>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</si>
  <si>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</si>
  <si>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</si>
  <si>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</si>
  <si>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</si>
  <si>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</si>
  <si>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</si>
  <si>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</si>
  <si>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</si>
  <si>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</si>
  <si>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</si>
  <si>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</si>
  <si>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</si>
  <si>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</si>
  <si>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</si>
  <si>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</si>
  <si>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</si>
  <si>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</si>
  <si>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</si>
  <si>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</si>
  <si>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</si>
  <si>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</si>
  <si>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</si>
  <si>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</si>
  <si>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</si>
  <si>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</si>
  <si>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</si>
  <si>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</si>
  <si>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</si>
  <si>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</si>
  <si>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</si>
  <si>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</si>
  <si>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</si>
  <si>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</si>
  <si>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</si>
  <si>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</si>
  <si>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</si>
  <si>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</si>
  <si>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</si>
  <si>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</si>
  <si>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</si>
  <si>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</si>
  <si>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</si>
  <si>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</si>
  <si>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</si>
  <si>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</si>
  <si>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</si>
  <si>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</si>
  <si>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</si>
  <si>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</si>
  <si>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</si>
  <si>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</si>
  <si>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</si>
  <si>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</si>
  <si>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</si>
  <si>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</si>
  <si>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</si>
  <si>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</si>
  <si>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</si>
  <si>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</si>
  <si>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</si>
  <si>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</si>
  <si>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</si>
  <si>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</si>
  <si>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</si>
  <si>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</si>
  <si>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</si>
  <si>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</si>
  <si>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</si>
  <si>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</si>
  <si>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</si>
  <si>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</si>
  <si>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</si>
  <si>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</si>
  <si>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</si>
  <si>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</si>
  <si>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</si>
  <si>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</si>
  <si>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</si>
  <si>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</si>
  <si>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</si>
  <si>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</si>
  <si>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</si>
  <si>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</si>
  <si>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</si>
  <si>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</si>
  <si>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</si>
  <si>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</si>
  <si>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</si>
  <si>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</si>
  <si>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</si>
  <si>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</si>
  <si>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</si>
  <si>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</si>
  <si>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</si>
  <si>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</si>
  <si>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</si>
  <si>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</si>
  <si>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</si>
  <si>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</si>
  <si>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</si>
  <si>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</si>
  <si>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</si>
  <si>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</si>
  <si>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</si>
  <si>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</si>
  <si>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</si>
  <si>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</si>
  <si>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</si>
  <si>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</si>
  <si>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</si>
  <si>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</si>
  <si>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</si>
  <si>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</si>
  <si>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</si>
  <si>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</si>
  <si>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</si>
  <si>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</si>
  <si>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</si>
  <si>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</si>
  <si>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</si>
  <si>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</si>
  <si>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</si>
  <si>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</si>
  <si>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</si>
  <si>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</si>
  <si>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</si>
  <si>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</si>
  <si>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</si>
  <si>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</si>
  <si>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</si>
  <si>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</si>
  <si>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</si>
  <si>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</si>
  <si>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</si>
  <si>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</si>
  <si>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</si>
  <si>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</si>
  <si>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</si>
  <si>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</si>
  <si>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</si>
  <si>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</si>
  <si>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</si>
  <si>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</si>
  <si>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</si>
  <si>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</si>
  <si>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</si>
  <si>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</si>
  <si>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</si>
  <si>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</si>
  <si>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</si>
  <si>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</si>
  <si>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</si>
  <si>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</si>
  <si>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</si>
  <si>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</si>
  <si>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</si>
  <si>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</si>
  <si>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</si>
  <si>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</si>
  <si>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</si>
  <si>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</si>
  <si>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</si>
  <si>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</si>
  <si>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</si>
  <si>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</si>
  <si>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</si>
  <si>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</si>
  <si>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</si>
  <si>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</si>
  <si>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</si>
  <si>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</si>
  <si>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</si>
  <si>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</si>
  <si>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</si>
  <si>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</si>
  <si>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</si>
  <si>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</si>
  <si>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</si>
  <si>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</si>
  <si>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</si>
  <si>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</si>
  <si>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</si>
  <si>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</si>
  <si>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</si>
  <si>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</si>
  <si>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</si>
  <si>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</si>
  <si>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</si>
  <si>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</si>
  <si>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</si>
  <si>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</si>
  <si>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</si>
  <si>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</si>
  <si>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</si>
  <si>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</si>
  <si>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</si>
  <si>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</si>
  <si>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</si>
  <si>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</si>
  <si>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</si>
  <si>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</si>
  <si>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</si>
  <si>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</si>
  <si>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</si>
  <si>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</si>
  <si>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</si>
  <si>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</si>
  <si>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</si>
  <si>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</si>
  <si>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</si>
  <si>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</si>
  <si>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</si>
  <si>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</si>
  <si>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</si>
  <si>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</si>
  <si>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</si>
  <si>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</si>
  <si>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</si>
  <si>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</si>
  <si>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</si>
  <si>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</si>
  <si>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</si>
  <si>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</si>
  <si>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</si>
  <si>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</si>
  <si>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</si>
  <si>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</si>
  <si>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</si>
  <si>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</si>
  <si>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</si>
  <si>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</si>
  <si>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</si>
  <si>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</si>
  <si>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</si>
  <si>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</si>
  <si>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</si>
  <si>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</si>
  <si>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</si>
  <si>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</si>
  <si>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</si>
  <si>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</si>
  <si>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</si>
  <si>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</si>
  <si>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</si>
  <si>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</si>
  <si>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</si>
  <si>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</si>
  <si>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</si>
  <si>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</si>
  <si>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</si>
  <si>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</si>
  <si>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</si>
  <si>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</si>
  <si>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</si>
  <si>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</si>
  <si>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</si>
  <si>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</si>
  <si>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</si>
  <si>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</si>
  <si>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</si>
  <si>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</si>
  <si>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</si>
  <si>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</si>
  <si>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</si>
  <si>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</si>
  <si>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</si>
  <si>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</si>
  <si>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</si>
  <si>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</si>
  <si>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</si>
  <si>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</si>
  <si>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</si>
  <si>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</si>
  <si>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</si>
  <si>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</si>
  <si>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</si>
  <si>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</si>
  <si>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</si>
  <si>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</si>
  <si>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</si>
  <si>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</si>
  <si>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</si>
  <si>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</si>
  <si>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</si>
  <si>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</si>
  <si>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</si>
  <si>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</si>
  <si>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</si>
  <si>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</si>
  <si>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</si>
  <si>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</si>
  <si>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</si>
  <si>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</si>
  <si>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</si>
  <si>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</si>
  <si>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</si>
  <si>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</si>
  <si>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</si>
  <si>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</si>
  <si>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</si>
  <si>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</si>
  <si>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</si>
  <si>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</si>
  <si>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</si>
  <si>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</si>
  <si>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</si>
  <si>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</si>
  <si>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</si>
  <si>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</si>
  <si>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</si>
  <si>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</si>
  <si>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</si>
  <si>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</si>
  <si>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</si>
  <si>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</si>
  <si>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</si>
  <si>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</si>
  <si>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</si>
  <si>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</si>
  <si>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</si>
  <si>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</si>
  <si>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</si>
  <si>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</si>
  <si>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</si>
  <si>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</si>
  <si>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</si>
  <si>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</si>
  <si>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</si>
  <si>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</si>
  <si>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</si>
  <si>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</si>
  <si>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</si>
  <si>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</si>
  <si>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</si>
  <si>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</si>
  <si>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</si>
  <si>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</si>
  <si>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</si>
  <si>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</si>
  <si>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</si>
  <si>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</si>
  <si>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</si>
  <si>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</si>
  <si>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</si>
  <si>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</si>
  <si>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</si>
  <si>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</si>
  <si>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</si>
  <si>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</si>
  <si>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</si>
  <si>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</si>
  <si>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</si>
  <si>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</si>
  <si>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</si>
  <si>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</si>
  <si>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</si>
  <si>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</si>
  <si>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</si>
  <si>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</si>
  <si>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</si>
  <si>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</si>
  <si>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</si>
  <si>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</si>
  <si>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</si>
  <si>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</si>
  <si>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</si>
  <si>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</si>
  <si>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</si>
  <si>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</si>
  <si>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</si>
  <si>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</si>
  <si>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</si>
  <si>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</si>
  <si>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</si>
  <si>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</si>
  <si>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</si>
  <si>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</si>
  <si>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</si>
  <si>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</si>
  <si>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</si>
  <si>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</si>
  <si>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</si>
  <si>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</si>
  <si>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</si>
  <si>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</si>
  <si>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</si>
  <si>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</si>
  <si>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</si>
  <si>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</si>
  <si>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</si>
  <si>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</si>
  <si>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</si>
  <si>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</si>
  <si>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</si>
  <si>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</si>
  <si>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</si>
  <si>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</si>
  <si>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</si>
  <si>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</si>
  <si>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</si>
  <si>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</si>
  <si>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</si>
  <si>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</si>
  <si>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</si>
  <si>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</si>
  <si>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</si>
  <si>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</si>
  <si>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</si>
  <si>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</si>
  <si>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</si>
  <si>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</si>
  <si>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</si>
  <si>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</si>
  <si>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</si>
  <si>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</si>
  <si>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</si>
  <si>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</si>
  <si>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</si>
  <si>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</si>
  <si>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</si>
  <si>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</si>
  <si>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</si>
  <si>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</si>
  <si>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</si>
  <si>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</si>
  <si>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</si>
  <si>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</si>
  <si>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</si>
  <si>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</si>
  <si>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</si>
  <si>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</si>
  <si>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</si>
  <si>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</si>
  <si>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</si>
  <si>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</si>
  <si>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</si>
  <si>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</si>
  <si>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</si>
  <si>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</si>
  <si>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</si>
  <si>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</si>
  <si>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</si>
  <si>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</si>
  <si>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</si>
  <si>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</si>
  <si>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</si>
  <si>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</si>
  <si>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</si>
  <si>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</si>
  <si>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</si>
  <si>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</si>
  <si>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</si>
  <si>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</si>
  <si>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</si>
  <si>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</si>
  <si>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</si>
  <si>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</si>
  <si>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</si>
  <si>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</si>
  <si>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</si>
  <si>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</si>
  <si>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</si>
  <si>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</si>
  <si>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</si>
  <si>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</si>
  <si>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</si>
  <si>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</si>
  <si>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</si>
  <si>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</si>
  <si>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</si>
  <si>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</si>
  <si>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</si>
  <si>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</si>
  <si>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</si>
  <si>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</si>
  <si>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</si>
  <si>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</si>
  <si>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</si>
  <si>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</si>
  <si>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</si>
  <si>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</si>
  <si>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</si>
  <si>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</si>
  <si>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</si>
  <si>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</si>
  <si>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</si>
  <si>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</si>
  <si>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</si>
  <si>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</si>
  <si>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</si>
  <si>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</si>
  <si>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</si>
  <si>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</si>
  <si>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</si>
  <si>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</si>
  <si>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</si>
  <si>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</si>
  <si>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</si>
  <si>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</si>
  <si>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</si>
  <si>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</si>
  <si>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</si>
  <si>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</si>
  <si>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</si>
  <si>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</si>
  <si>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</si>
  <si>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</si>
  <si>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</si>
  <si>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</si>
  <si>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</si>
  <si>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</si>
  <si>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</si>
  <si>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</si>
  <si>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</si>
  <si>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</si>
  <si>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</si>
  <si>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</si>
  <si>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</si>
  <si>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</si>
  <si>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</si>
  <si>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</si>
  <si>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</si>
  <si>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</si>
  <si>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</si>
  <si>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</si>
  <si>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</si>
  <si>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</si>
  <si>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</si>
  <si>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</si>
  <si>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</si>
  <si>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</si>
  <si>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</si>
  <si>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</si>
  <si>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</si>
  <si>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</si>
  <si>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</si>
  <si>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</si>
  <si>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</si>
  <si>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</si>
  <si>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</si>
  <si>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</si>
  <si>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</si>
  <si>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</si>
  <si>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</si>
  <si>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</si>
  <si>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</si>
  <si>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</si>
  <si>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</si>
  <si>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</si>
  <si>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</si>
  <si>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</si>
  <si>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</si>
  <si>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</si>
  <si>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</si>
  <si>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</si>
  <si>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</si>
  <si>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</si>
  <si>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</si>
  <si>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</si>
  <si>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</si>
  <si>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</si>
  <si>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</si>
  <si>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</si>
  <si>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</si>
  <si>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</si>
  <si>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</si>
  <si>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</si>
  <si>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</si>
  <si>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</si>
  <si>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</si>
  <si>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</si>
  <si>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</si>
  <si>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</si>
  <si>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</si>
  <si>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</si>
  <si>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</si>
  <si>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</si>
  <si>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</si>
  <si>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</si>
  <si>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</si>
  <si>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</si>
  <si>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</si>
  <si>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</si>
  <si>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</si>
  <si>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</si>
  <si>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</si>
  <si>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</si>
  <si>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</si>
  <si>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</si>
  <si>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</si>
  <si>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</si>
  <si>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</si>
  <si>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</si>
  <si>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</si>
  <si>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</si>
  <si>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</si>
  <si>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</si>
  <si>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</si>
  <si>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</si>
  <si>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</si>
  <si>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</si>
  <si>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</si>
  <si>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</si>
  <si>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</si>
  <si>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</si>
  <si>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</si>
  <si>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</si>
  <si>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</si>
  <si>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</si>
  <si>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</si>
  <si>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</si>
  <si>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</si>
  <si>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</si>
  <si>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</si>
  <si>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</si>
  <si>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</si>
  <si>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</si>
  <si>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</si>
  <si>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</si>
  <si>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</si>
  <si>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</si>
  <si>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</si>
  <si>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</si>
  <si>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</si>
  <si>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</si>
  <si>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</si>
  <si>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</si>
  <si>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</si>
  <si>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</si>
  <si>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</si>
  <si>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</si>
  <si>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</si>
  <si>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</si>
  <si>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</si>
  <si>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</si>
  <si>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</si>
  <si>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</si>
  <si>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</si>
  <si>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</si>
  <si>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</si>
  <si>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</si>
  <si>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</si>
  <si>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</si>
  <si>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</si>
  <si>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</si>
  <si>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</si>
  <si>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</si>
  <si>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</si>
  <si>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</si>
  <si>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</si>
  <si>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</si>
  <si>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</si>
  <si>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</si>
  <si>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</si>
  <si>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</si>
  <si>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</si>
  <si>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</si>
  <si>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</si>
  <si>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</si>
  <si>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</si>
  <si>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</si>
  <si>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</si>
  <si>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</si>
  <si>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</si>
  <si>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</si>
  <si>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</si>
  <si>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</si>
  <si>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</si>
  <si>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</si>
  <si>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</si>
  <si>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</si>
  <si>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</si>
  <si>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</si>
  <si>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</si>
  <si>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</si>
  <si>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</si>
  <si>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</si>
  <si>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</si>
  <si>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</si>
  <si>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</si>
  <si>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</si>
  <si>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</si>
  <si>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</si>
  <si>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</si>
  <si>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</si>
  <si>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</si>
  <si>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</si>
  <si>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</si>
  <si>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</si>
  <si>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</si>
  <si>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</si>
  <si>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</si>
  <si>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</si>
  <si>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</si>
  <si>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</si>
  <si>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</si>
  <si>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</si>
  <si>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</si>
  <si>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</si>
  <si>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</si>
  <si>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</si>
  <si>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</si>
  <si>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</si>
  <si>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</si>
  <si>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</si>
  <si>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</si>
  <si>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</si>
  <si>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</si>
  <si>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</si>
  <si>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</si>
  <si>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</si>
  <si>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</si>
  <si>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</si>
  <si>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</si>
  <si>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</si>
  <si>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</si>
  <si>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</si>
  <si>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</si>
  <si>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</si>
  <si>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</si>
  <si>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</si>
  <si>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</si>
  <si>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</si>
  <si>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</si>
  <si>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</si>
  <si>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</si>
  <si>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</si>
  <si>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</si>
  <si>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</si>
  <si>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</si>
  <si>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</si>
  <si>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</si>
  <si>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</si>
  <si>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</si>
  <si>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</si>
  <si>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</si>
  <si>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</si>
  <si>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</si>
  <si>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</si>
  <si>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</si>
  <si>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</si>
  <si>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</si>
  <si>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</si>
  <si>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</si>
  <si>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</si>
  <si>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</si>
  <si>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</si>
  <si>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</si>
  <si>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</si>
  <si>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</si>
  <si>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</si>
  <si>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</si>
  <si>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</si>
  <si>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</si>
  <si>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</si>
  <si>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</si>
  <si>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</si>
  <si>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</si>
  <si>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</si>
  <si>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</si>
  <si>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</si>
  <si>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</si>
  <si>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</si>
  <si>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</si>
  <si>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</si>
  <si>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</si>
  <si>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</si>
  <si>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</si>
  <si>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</si>
  <si>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</si>
  <si>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</si>
  <si>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</si>
  <si>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</si>
  <si>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</si>
  <si>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</si>
  <si>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</si>
  <si>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</si>
  <si>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</si>
  <si>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</si>
  <si>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</si>
  <si>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</si>
  <si>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</si>
  <si>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</si>
  <si>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</si>
  <si>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</si>
  <si>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</si>
  <si>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</si>
  <si>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</si>
  <si>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</si>
  <si>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</si>
  <si>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</si>
  <si>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</si>
  <si>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</si>
  <si>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</si>
  <si>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</si>
  <si>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</si>
  <si>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</si>
  <si>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</si>
  <si>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</si>
  <si>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</si>
  <si>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</si>
  <si>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</si>
  <si>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</si>
  <si>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</si>
  <si>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</si>
  <si>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</si>
  <si>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</si>
  <si>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</si>
  <si>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</si>
  <si>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</si>
  <si>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</si>
  <si>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</si>
  <si>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</si>
  <si>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</si>
  <si>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</si>
  <si>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</si>
  <si>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</si>
  <si>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</si>
  <si>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</si>
  <si>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</si>
  <si>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</si>
  <si>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</si>
  <si>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</si>
  <si>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</si>
  <si>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</si>
  <si>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</si>
  <si>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</si>
  <si>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</si>
  <si>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</si>
  <si>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</si>
  <si>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</si>
  <si>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</si>
  <si>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</si>
  <si>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</si>
  <si>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</si>
  <si>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</si>
  <si>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</si>
  <si>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</si>
  <si>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</si>
  <si>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</si>
  <si>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</si>
  <si>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</si>
  <si>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</si>
  <si>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</si>
  <si>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</si>
  <si>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</si>
  <si>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</si>
  <si>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</si>
  <si>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</si>
  <si>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</si>
  <si>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</si>
  <si>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</si>
  <si>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</si>
  <si>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</si>
  <si>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</si>
  <si>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</si>
  <si>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</si>
  <si>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</si>
  <si>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</si>
  <si>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</si>
  <si>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</si>
  <si>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</si>
  <si>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</si>
  <si>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</si>
  <si>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</si>
  <si>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</si>
  <si>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</si>
  <si>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</si>
  <si>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</si>
  <si>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</si>
  <si>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</si>
  <si>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</si>
  <si>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</si>
  <si>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</si>
  <si>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</si>
  <si>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</si>
  <si>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</si>
  <si>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</si>
  <si>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</si>
  <si>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</si>
  <si>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</si>
  <si>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</si>
  <si>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</si>
  <si>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</si>
  <si>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</si>
  <si>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</si>
  <si>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</si>
  <si>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</si>
  <si>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</si>
  <si>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</si>
  <si>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</si>
  <si>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</si>
  <si>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</si>
  <si>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</si>
  <si>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</si>
  <si>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</si>
  <si>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</si>
  <si>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</si>
  <si>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</si>
  <si>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</si>
  <si>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</si>
  <si>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</si>
  <si>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</si>
  <si>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</si>
  <si>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</si>
  <si>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</si>
  <si>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</si>
  <si>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</si>
  <si>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</si>
  <si>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</si>
  <si>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</si>
  <si>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</si>
  <si>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</si>
  <si>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</si>
  <si>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</si>
  <si>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</si>
  <si>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</si>
  <si>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</si>
  <si>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</si>
  <si>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</si>
  <si>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</si>
  <si>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</si>
  <si>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</si>
  <si>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</si>
  <si>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</si>
  <si>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</si>
  <si>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</si>
  <si>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</si>
  <si>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</si>
  <si>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</si>
  <si>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</si>
  <si>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</si>
  <si>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</si>
  <si>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</si>
  <si>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</si>
  <si>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</si>
  <si>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</si>
  <si>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</si>
  <si>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</si>
  <si>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</si>
  <si>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</si>
  <si>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</si>
  <si>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</si>
  <si>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</si>
  <si>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</si>
  <si>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</si>
  <si>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</si>
  <si>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</si>
  <si>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</si>
  <si>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</si>
  <si>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</si>
  <si>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</si>
  <si>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</si>
  <si>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</si>
  <si>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</si>
  <si>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</si>
  <si>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</si>
  <si>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</si>
  <si>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</si>
  <si>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</si>
  <si>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</si>
  <si>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</si>
  <si>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</si>
  <si>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</si>
  <si>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</si>
  <si>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</si>
  <si>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</si>
  <si>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</si>
  <si>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</si>
  <si>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</si>
  <si>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</si>
  <si>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</si>
  <si>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</si>
  <si>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</si>
  <si>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</si>
  <si>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</si>
  <si>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</si>
  <si>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</si>
  <si>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</si>
  <si>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</si>
  <si>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</si>
  <si>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</si>
  <si>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</si>
  <si>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</si>
  <si>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</si>
  <si>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</si>
  <si>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</si>
  <si>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</si>
  <si>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</si>
  <si>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</si>
  <si>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</si>
  <si>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</si>
  <si>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</si>
  <si>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</si>
  <si>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</si>
  <si>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</si>
  <si>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</si>
  <si>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</si>
  <si>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</si>
  <si>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</si>
  <si>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</si>
  <si>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</si>
  <si>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</si>
  <si>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</si>
  <si>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</si>
  <si>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</si>
  <si>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</si>
  <si>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</si>
  <si>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</si>
  <si>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</si>
  <si>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</si>
  <si>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</si>
  <si>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</si>
  <si>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</si>
  <si>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</si>
  <si>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</si>
  <si>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</si>
  <si>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</si>
  <si>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</si>
  <si>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</si>
  <si>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</si>
  <si>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</si>
  <si>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</si>
  <si>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</si>
  <si>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</si>
  <si>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</si>
  <si>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</si>
  <si>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</si>
  <si>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</si>
  <si>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</si>
  <si>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</si>
  <si>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</si>
  <si>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</si>
  <si>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</si>
  <si>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</si>
  <si>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</si>
  <si>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</si>
  <si>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</si>
  <si>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</si>
  <si>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</si>
  <si>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</si>
  <si>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</si>
  <si>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</si>
  <si>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</si>
  <si>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</si>
  <si>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</si>
  <si>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</si>
  <si>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</si>
  <si>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</si>
  <si>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</si>
  <si>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</si>
  <si>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</si>
  <si>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</si>
  <si>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</si>
  <si>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</si>
  <si>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</si>
  <si>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</si>
  <si>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</si>
  <si>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</si>
  <si>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</si>
  <si>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</si>
  <si>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</si>
  <si>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</si>
  <si>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</si>
  <si>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</si>
  <si>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</si>
  <si>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</si>
  <si>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</si>
  <si>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</si>
  <si>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</si>
  <si>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</si>
  <si>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</si>
  <si>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</si>
  <si>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</si>
  <si>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</si>
  <si>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</si>
  <si>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</si>
  <si>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</si>
  <si>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</si>
  <si>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</si>
  <si>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</si>
  <si>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</si>
  <si>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</si>
  <si>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</si>
  <si>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</si>
  <si>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</si>
  <si>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</si>
  <si>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</si>
  <si>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</si>
  <si>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</si>
  <si>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</si>
  <si>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</si>
  <si>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</si>
  <si>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</si>
  <si>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</si>
  <si>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</si>
  <si>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</si>
  <si>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</si>
  <si>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</si>
  <si>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</si>
  <si>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</si>
  <si>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</si>
  <si>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</si>
  <si>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</si>
  <si>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</si>
  <si>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</si>
  <si>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</si>
  <si>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</si>
  <si>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</si>
  <si>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</si>
  <si>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</si>
  <si>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</si>
  <si>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</si>
  <si>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</si>
  <si>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</si>
  <si>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</si>
  <si>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</si>
  <si>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</si>
  <si>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</si>
  <si>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</si>
  <si>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</si>
  <si>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</si>
  <si>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</si>
  <si>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</si>
  <si>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</si>
  <si>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</si>
  <si>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</si>
  <si>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</si>
  <si>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</si>
  <si>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</si>
  <si>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</si>
  <si>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</si>
  <si>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</si>
  <si>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</si>
  <si>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</si>
  <si>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</si>
  <si>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</si>
  <si>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</si>
  <si>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</si>
  <si>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</si>
  <si>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</si>
  <si>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</si>
  <si>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</si>
  <si>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</si>
  <si>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</si>
  <si>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</si>
  <si>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</si>
  <si>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</si>
  <si>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</si>
  <si>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</si>
  <si>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</si>
  <si>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</si>
  <si>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</si>
  <si>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</si>
  <si>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</si>
  <si>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</si>
  <si>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</si>
  <si>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</si>
  <si>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</si>
  <si>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</si>
  <si>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</si>
  <si>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</si>
  <si>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</si>
  <si>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</si>
  <si>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</si>
  <si>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</si>
  <si>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</si>
  <si>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</si>
  <si>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</si>
  <si>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</si>
  <si>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</si>
  <si>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</si>
  <si>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</si>
  <si>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</si>
  <si>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</si>
  <si>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</si>
  <si>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</si>
  <si>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</si>
  <si>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</si>
  <si>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</si>
  <si>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</si>
  <si>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</si>
  <si>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</si>
  <si>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</si>
  <si>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</si>
  <si>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</si>
  <si>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</si>
  <si>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</si>
  <si>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</si>
  <si>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</si>
  <si>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</si>
  <si>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</si>
  <si>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</si>
  <si>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</si>
  <si>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</si>
  <si>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</si>
  <si>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</si>
  <si>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</si>
  <si>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</si>
  <si>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</si>
  <si>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</si>
  <si>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</si>
  <si>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</si>
  <si>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</si>
  <si>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</si>
  <si>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</si>
  <si>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</si>
  <si>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</si>
  <si>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</si>
  <si>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</si>
  <si>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</si>
  <si>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</si>
  <si>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</si>
  <si>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</si>
  <si>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</si>
  <si>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</si>
  <si>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</si>
  <si>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</si>
  <si>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</si>
  <si>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</si>
  <si>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</si>
  <si>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</si>
  <si>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</si>
  <si>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</si>
  <si>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</si>
  <si>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</si>
  <si>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</si>
  <si>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</si>
  <si>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</si>
  <si>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</si>
  <si>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</si>
  <si>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</si>
  <si>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</si>
  <si>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</si>
  <si>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</si>
  <si>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</si>
  <si>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</si>
  <si>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</si>
  <si>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</si>
  <si>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</si>
  <si>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</si>
  <si>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</si>
  <si>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</si>
  <si>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</si>
  <si>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</si>
  <si>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</si>
  <si>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</si>
  <si>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</si>
  <si>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</si>
  <si>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</si>
  <si>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</si>
  <si>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</si>
  <si>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</si>
  <si>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</si>
  <si>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</si>
  <si>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</si>
  <si>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</si>
  <si>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</si>
  <si>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</si>
  <si>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</si>
  <si>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</si>
  <si>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</si>
  <si>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</si>
  <si>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</si>
  <si>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</si>
  <si>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</si>
  <si>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</si>
  <si>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</si>
  <si>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</si>
  <si>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</si>
  <si>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</si>
  <si>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</si>
  <si>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</si>
  <si>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</si>
  <si>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</si>
  <si>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</si>
  <si>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</si>
  <si>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</si>
  <si>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</si>
  <si>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</si>
  <si>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</si>
  <si>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</si>
  <si>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</si>
  <si>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</si>
  <si>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</si>
  <si>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</si>
  <si>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</si>
  <si>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</si>
  <si>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</si>
  <si>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</si>
  <si>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</si>
  <si>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</si>
  <si>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</si>
  <si>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</si>
  <si>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</si>
  <si>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</si>
  <si>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</si>
  <si>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</si>
  <si>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</si>
  <si>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</si>
  <si>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</si>
  <si>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</si>
  <si>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</si>
  <si>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</si>
  <si>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</si>
  <si>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</si>
  <si>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</si>
  <si>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</si>
  <si>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</si>
  <si>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</si>
  <si>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</si>
  <si>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</si>
  <si>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</si>
  <si>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</si>
  <si>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</si>
  <si>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</si>
  <si>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</si>
  <si>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</si>
  <si>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</si>
  <si>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</si>
  <si>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</si>
  <si>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</si>
  <si>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</si>
  <si>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</si>
  <si>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</si>
  <si>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</si>
  <si>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</si>
  <si>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</si>
  <si>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</si>
  <si>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</si>
  <si>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</si>
  <si>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</si>
  <si>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</si>
  <si>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</si>
  <si>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</si>
  <si>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</si>
  <si>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</si>
  <si>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</si>
  <si>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</si>
  <si>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</si>
  <si>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</si>
  <si>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</si>
  <si>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</si>
  <si>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</si>
  <si>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</si>
  <si>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</si>
  <si>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</si>
  <si>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</si>
  <si>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</si>
  <si>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</si>
  <si>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</si>
  <si>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</si>
  <si>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</si>
  <si>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</si>
  <si>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</si>
  <si>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</si>
  <si>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</si>
  <si>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</si>
  <si>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</si>
  <si>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</si>
  <si>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</si>
  <si>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</si>
  <si>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</si>
  <si>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</si>
  <si>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</si>
  <si>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</si>
  <si>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</si>
  <si>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</si>
  <si>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</si>
  <si>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</si>
  <si>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</si>
  <si>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</si>
  <si>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</si>
  <si>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</si>
  <si>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</si>
  <si>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</si>
  <si>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</si>
  <si>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</si>
  <si>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</si>
  <si>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</si>
  <si>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</si>
  <si>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</si>
  <si>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</si>
  <si>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</si>
  <si>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</si>
  <si>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</si>
  <si>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</si>
  <si>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</si>
  <si>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</si>
  <si>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</si>
  <si>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</si>
  <si>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</si>
  <si>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</si>
  <si>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</si>
  <si>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</si>
  <si>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</si>
  <si>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</si>
  <si>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</si>
  <si>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</si>
  <si>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</si>
  <si>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</si>
  <si>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</si>
  <si>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</si>
  <si>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</si>
  <si>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</si>
  <si>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</si>
  <si>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</si>
  <si>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</si>
  <si>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</si>
  <si>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</si>
  <si>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</si>
  <si>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</si>
  <si>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</si>
  <si>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</si>
  <si>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</si>
  <si>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</si>
  <si>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</si>
  <si>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</si>
  <si>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</si>
  <si>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</si>
  <si>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</si>
  <si>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</si>
  <si>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</si>
  <si>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</si>
  <si>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</si>
  <si>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</si>
  <si>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</si>
  <si>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</si>
  <si>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</si>
  <si>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</si>
  <si>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</si>
  <si>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</si>
  <si>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</si>
  <si>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</si>
  <si>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</si>
  <si>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</si>
  <si>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</si>
  <si>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</si>
  <si>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</si>
  <si>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</si>
  <si>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</si>
  <si>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</si>
  <si>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</si>
  <si>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</si>
  <si>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</si>
  <si>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</si>
  <si>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</si>
  <si>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</si>
  <si>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</si>
  <si>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</si>
  <si>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</si>
  <si>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</si>
  <si>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</si>
  <si>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</si>
  <si>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</si>
  <si>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</si>
  <si>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</si>
  <si>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</si>
  <si>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</si>
  <si>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</si>
  <si>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</si>
  <si>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</si>
  <si>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</si>
  <si>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</si>
  <si>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</si>
  <si>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</si>
  <si>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</si>
  <si>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</si>
  <si>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</si>
  <si>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</si>
  <si>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</si>
  <si>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</si>
  <si>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</si>
  <si>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</si>
  <si>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</si>
  <si>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</si>
  <si>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</si>
  <si>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</si>
  <si>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</si>
  <si>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</si>
  <si>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</si>
  <si>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</si>
  <si>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</si>
  <si>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</si>
  <si>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</si>
  <si>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</si>
  <si>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</si>
  <si>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</si>
  <si>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</si>
  <si>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</si>
  <si>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</si>
  <si>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</si>
  <si>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</si>
  <si>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</si>
  <si>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</si>
  <si>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</si>
  <si>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</si>
  <si>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</si>
  <si>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</si>
  <si>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</si>
  <si>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</si>
  <si>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</si>
  <si>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</si>
  <si>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</si>
  <si>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</si>
  <si>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</si>
  <si>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</si>
  <si>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</si>
  <si>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</si>
  <si>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</si>
  <si>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</si>
  <si>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</si>
  <si>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</si>
  <si>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</si>
  <si>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</si>
  <si>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</si>
  <si>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</si>
  <si>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</si>
  <si>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</si>
  <si>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</si>
  <si>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</si>
  <si>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</si>
  <si>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</si>
  <si>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</si>
  <si>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</si>
  <si>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</si>
  <si>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</si>
  <si>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</si>
  <si>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</si>
  <si>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</si>
  <si>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</si>
  <si>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</si>
  <si>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</si>
  <si>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</si>
  <si>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</si>
  <si>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</si>
  <si>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</si>
  <si>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</si>
  <si>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</si>
  <si>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</si>
  <si>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</si>
  <si>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</si>
  <si>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</si>
  <si>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</si>
  <si>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</si>
  <si>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</si>
  <si>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</si>
  <si>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</si>
  <si>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</si>
  <si>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</si>
  <si>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</si>
  <si>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</si>
  <si>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</si>
  <si>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</si>
  <si>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</si>
  <si>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</si>
  <si>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</si>
  <si>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</si>
  <si>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</si>
  <si>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</si>
  <si>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</si>
  <si>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</si>
  <si>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</si>
  <si>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</si>
  <si>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</si>
  <si>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</si>
  <si>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</si>
  <si>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</si>
  <si>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</si>
  <si>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</si>
  <si>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</si>
  <si>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</si>
  <si>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</si>
  <si>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</si>
  <si>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</si>
  <si>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</si>
  <si>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</si>
  <si>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</si>
  <si>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</si>
  <si>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</si>
  <si>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</si>
  <si>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</si>
  <si>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</si>
  <si>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</si>
  <si>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</si>
  <si>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</si>
  <si>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</si>
  <si>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</si>
  <si>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</si>
  <si>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</si>
  <si>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</si>
  <si>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</si>
  <si>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</si>
  <si>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</si>
  <si>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</si>
  <si>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</si>
  <si>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</si>
  <si>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</si>
  <si>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</si>
  <si>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</si>
  <si>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</si>
  <si>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</si>
  <si>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</si>
  <si>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</si>
  <si>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</si>
  <si>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</si>
  <si>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</si>
  <si>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</si>
  <si>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</si>
  <si>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</si>
  <si>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</si>
  <si>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</si>
  <si>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</si>
  <si>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</si>
  <si>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</si>
  <si>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</si>
  <si>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</si>
  <si>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</si>
  <si>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</si>
  <si>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</si>
  <si>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</si>
  <si>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</si>
  <si>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</si>
  <si>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</si>
  <si>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</si>
  <si>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</si>
  <si>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</si>
  <si>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</si>
  <si>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</si>
  <si>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</si>
  <si>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</si>
  <si>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</si>
  <si>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</si>
  <si>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</si>
  <si>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</si>
  <si>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</si>
  <si>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</si>
  <si>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</si>
  <si>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</si>
  <si>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</si>
  <si>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</si>
  <si>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</si>
  <si>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</si>
  <si>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</si>
  <si>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</si>
  <si>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</si>
  <si>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</si>
  <si>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</si>
  <si>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</si>
  <si>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</si>
  <si>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</si>
  <si>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</si>
  <si>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</si>
  <si>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</si>
  <si>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</si>
  <si>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</si>
  <si>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</si>
  <si>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</si>
  <si>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</si>
  <si>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</si>
  <si>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</si>
  <si>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</si>
  <si>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</si>
  <si>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</si>
  <si>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</si>
  <si>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</si>
  <si>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</si>
  <si>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</si>
  <si>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</si>
  <si>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</si>
  <si>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</si>
  <si>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</si>
  <si>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</si>
  <si>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</si>
  <si>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</si>
  <si>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</si>
  <si>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</si>
  <si>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</si>
  <si>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</si>
  <si>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</si>
  <si>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</si>
  <si>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</si>
  <si>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</si>
  <si>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</si>
  <si>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</si>
  <si>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</si>
  <si>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</si>
  <si>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</si>
  <si>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</si>
  <si>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</si>
  <si>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</si>
  <si>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</si>
  <si>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</si>
  <si>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</si>
  <si>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</si>
  <si>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</si>
  <si>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</si>
  <si>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</si>
  <si>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</si>
  <si>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</si>
  <si>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</si>
  <si>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</si>
  <si>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</si>
  <si>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</si>
  <si>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</si>
  <si>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</si>
  <si>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</si>
  <si>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</si>
  <si>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</si>
  <si>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</si>
  <si>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</si>
  <si>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</si>
  <si>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</si>
  <si>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</si>
  <si>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</si>
  <si>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</si>
  <si>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</si>
  <si>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</si>
  <si>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</si>
  <si>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</si>
  <si>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</si>
  <si>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</si>
  <si>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</si>
  <si>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</si>
  <si>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</si>
  <si>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</si>
  <si>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</si>
  <si>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</si>
  <si>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</si>
  <si>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</si>
  <si>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</si>
  <si>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</si>
  <si>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</si>
  <si>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</si>
  <si>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</si>
  <si>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</si>
  <si>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</si>
  <si>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</si>
  <si>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</si>
  <si>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</si>
  <si>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</si>
  <si>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</si>
  <si>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</si>
  <si>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</si>
  <si>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</si>
  <si>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</si>
  <si>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</si>
  <si>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</si>
  <si>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</si>
  <si>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</si>
  <si>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</si>
  <si>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</si>
  <si>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</si>
  <si>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</si>
  <si>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</si>
  <si>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</si>
  <si>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</si>
  <si>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</si>
  <si>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</si>
  <si>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</si>
  <si>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</si>
  <si>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</si>
  <si>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</si>
  <si>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</si>
  <si>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</si>
  <si>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</si>
  <si>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</si>
  <si>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</si>
  <si>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</si>
  <si>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</si>
  <si>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</si>
  <si>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</si>
  <si>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</si>
  <si>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</si>
  <si>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</si>
  <si>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</si>
  <si>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</si>
  <si>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</si>
  <si>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</si>
  <si>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</si>
  <si>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</si>
  <si>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</si>
  <si>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</si>
  <si>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</si>
  <si>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</si>
  <si>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</si>
  <si>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</si>
  <si>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</si>
  <si>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</si>
  <si>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</si>
  <si>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</si>
  <si>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</si>
  <si>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</si>
  <si>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</si>
  <si>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</si>
  <si>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</si>
  <si>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</si>
  <si>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</si>
  <si>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</si>
  <si>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</si>
  <si>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</si>
  <si>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</si>
  <si>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</si>
  <si>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</si>
  <si>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</si>
  <si>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</si>
  <si>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</si>
  <si>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</si>
  <si>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</si>
  <si>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</si>
  <si>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</si>
  <si>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</si>
  <si>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</si>
  <si>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</si>
  <si>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</si>
  <si>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</si>
  <si>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</si>
  <si>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</si>
  <si>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</si>
  <si>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</si>
  <si>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</si>
  <si>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</si>
  <si>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</si>
  <si>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</si>
  <si>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</si>
  <si>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</si>
  <si>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</si>
  <si>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</si>
  <si>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</si>
  <si>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</si>
  <si>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</si>
  <si>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</si>
  <si>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</si>
  <si>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</si>
  <si>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</si>
  <si>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</si>
  <si>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</si>
  <si>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</si>
  <si>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</si>
  <si>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</si>
  <si>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</si>
  <si>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</si>
  <si>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</si>
  <si>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</si>
  <si>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</si>
  <si>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</si>
  <si>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</si>
  <si>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</si>
  <si>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</si>
  <si>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</si>
  <si>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</si>
  <si>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</si>
  <si>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</si>
  <si>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</si>
  <si>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</si>
  <si>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</si>
  <si>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</si>
  <si>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</si>
  <si>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</si>
  <si>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</si>
  <si>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</si>
  <si>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</si>
  <si>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</si>
  <si>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</si>
  <si>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</si>
  <si>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</si>
  <si>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</si>
  <si>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</si>
  <si>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</si>
  <si>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</si>
  <si>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</si>
  <si>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</si>
  <si>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</si>
  <si>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</si>
  <si>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</si>
  <si>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</si>
  <si>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</si>
  <si>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</si>
  <si>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</si>
  <si>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</si>
  <si>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</si>
  <si>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</si>
  <si>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</si>
  <si>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</si>
  <si>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</si>
  <si>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</si>
  <si>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</si>
  <si>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</si>
  <si>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</si>
  <si>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</si>
  <si>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</si>
  <si>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</si>
  <si>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</si>
  <si>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</si>
  <si>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</si>
  <si>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</si>
  <si>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</si>
  <si>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</si>
  <si>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</si>
  <si>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</si>
  <si>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</si>
  <si>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</si>
  <si>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</si>
  <si>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</si>
  <si>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</si>
  <si>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</si>
  <si>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</si>
  <si>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</si>
  <si>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</si>
  <si>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</si>
  <si>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</si>
  <si>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</si>
  <si>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</si>
  <si>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</si>
  <si>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</si>
  <si>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</si>
  <si>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</si>
  <si>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</si>
  <si>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</si>
  <si>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</si>
  <si>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</si>
  <si>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</si>
  <si>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</si>
  <si>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</si>
  <si>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</si>
  <si>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</si>
  <si>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</si>
  <si>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</si>
  <si>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</si>
  <si>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</si>
  <si>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</si>
  <si>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</si>
  <si>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</si>
  <si>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</si>
  <si>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</si>
  <si>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</si>
  <si>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</si>
  <si>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</si>
  <si>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</si>
  <si>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</si>
  <si>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</si>
  <si>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</si>
  <si>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</si>
  <si>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</si>
  <si>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</si>
  <si>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</si>
  <si>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</si>
  <si>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</si>
  <si>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</si>
  <si>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</si>
  <si>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</si>
  <si>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</si>
  <si>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</si>
  <si>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</si>
  <si>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</si>
  <si>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</si>
  <si>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</si>
  <si>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</si>
  <si>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</si>
  <si>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</si>
  <si>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</si>
  <si>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</si>
  <si>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</si>
  <si>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</si>
  <si>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</si>
  <si>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</si>
  <si>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</si>
  <si>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</si>
  <si>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</si>
  <si>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</si>
  <si>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</si>
  <si>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</si>
  <si>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</si>
  <si>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</si>
  <si>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</si>
  <si>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</si>
  <si>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</si>
  <si>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</si>
  <si>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</si>
  <si>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</si>
  <si>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</si>
  <si>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</si>
  <si>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</si>
  <si>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</si>
  <si>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</si>
  <si>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</si>
  <si>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</si>
  <si>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</si>
  <si>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</si>
  <si>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</si>
  <si>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</si>
  <si>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</si>
  <si>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</si>
  <si>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</si>
  <si>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</si>
  <si>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</si>
  <si>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</si>
  <si>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</si>
  <si>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</si>
  <si>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</si>
  <si>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</si>
  <si>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</si>
  <si>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</si>
  <si>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</si>
  <si>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</si>
  <si>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</si>
  <si>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</si>
  <si>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</si>
  <si>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</si>
  <si>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</si>
  <si>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</si>
  <si>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</si>
  <si>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</si>
  <si>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</si>
  <si>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</si>
  <si>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</si>
  <si>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</si>
  <si>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</si>
  <si>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</si>
  <si>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</si>
  <si>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</si>
  <si>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</si>
  <si>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</si>
  <si>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</si>
  <si>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</si>
  <si>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</si>
  <si>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</si>
  <si>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</si>
  <si>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</si>
  <si>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</si>
  <si>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</si>
  <si>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</si>
  <si>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</si>
  <si>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</si>
  <si>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</si>
  <si>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</si>
  <si>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</si>
  <si>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</si>
  <si>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</si>
  <si>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</si>
  <si>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</si>
  <si>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</si>
  <si>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</si>
  <si>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</si>
  <si>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</si>
  <si>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</si>
  <si>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</si>
  <si>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</si>
  <si>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</si>
  <si>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</si>
  <si>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</si>
  <si>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</si>
  <si>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</si>
  <si>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</si>
  <si>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</si>
  <si>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</si>
  <si>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</si>
  <si>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</si>
  <si>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</si>
  <si>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</si>
  <si>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</si>
  <si>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</si>
  <si>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</si>
  <si>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</si>
  <si>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</si>
  <si>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</si>
  <si>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</si>
  <si>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</si>
  <si>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</si>
  <si>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</si>
  <si>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</si>
  <si>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</si>
  <si>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</si>
  <si>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</si>
  <si>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</si>
  <si>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</si>
  <si>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</si>
  <si>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</si>
  <si>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</si>
  <si>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</si>
  <si>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</si>
  <si>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</si>
  <si>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</si>
  <si>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</si>
  <si>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</si>
  <si>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</si>
  <si>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</si>
  <si>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</si>
  <si>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</si>
  <si>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</si>
  <si>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</si>
  <si>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</si>
  <si>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</si>
  <si>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</si>
  <si>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</si>
  <si>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</si>
  <si>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</si>
  <si>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</si>
  <si>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</si>
  <si>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</si>
  <si>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</si>
  <si>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</si>
  <si>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</si>
  <si>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</si>
  <si>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</si>
  <si>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</si>
  <si>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</si>
  <si>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</si>
  <si>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</si>
  <si>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</si>
  <si>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</si>
  <si>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</si>
  <si>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</si>
  <si>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</si>
  <si>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</si>
  <si>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</si>
  <si>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</si>
  <si>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</si>
  <si>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</si>
  <si>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</si>
  <si>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</si>
  <si>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</si>
  <si>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</si>
  <si>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</si>
  <si>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</si>
  <si>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</si>
  <si>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</si>
  <si>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</si>
  <si>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</si>
  <si>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</si>
  <si>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</si>
  <si>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</si>
  <si>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</si>
  <si>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</si>
  <si>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</si>
  <si>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</si>
  <si>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</si>
  <si>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</si>
  <si>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</si>
  <si>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</si>
  <si>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</si>
  <si>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</si>
  <si>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</si>
  <si>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</si>
  <si>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</si>
  <si>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</si>
  <si>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</si>
  <si>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</si>
  <si>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</si>
  <si>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</si>
  <si>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</si>
  <si>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</si>
  <si>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</si>
  <si>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</si>
  <si>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</si>
  <si>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</si>
  <si>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</si>
  <si>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</si>
  <si>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</si>
  <si>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</si>
  <si>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</si>
  <si>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</si>
  <si>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</si>
  <si>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</si>
  <si>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</si>
  <si>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</si>
  <si>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</si>
  <si>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</si>
  <si>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</si>
  <si>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</si>
  <si>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</si>
  <si>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</si>
  <si>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</si>
  <si>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</si>
  <si>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</si>
  <si>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</si>
  <si>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</si>
  <si>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</si>
  <si>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</si>
  <si>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</si>
  <si>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</si>
  <si>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</si>
  <si>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</si>
  <si>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</si>
  <si>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</si>
  <si>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</si>
  <si>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</si>
  <si>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</si>
  <si>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</si>
  <si>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</si>
  <si>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</si>
  <si>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</si>
  <si>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</si>
  <si>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</si>
  <si>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</si>
  <si>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</si>
  <si>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</si>
  <si>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</si>
  <si>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</si>
  <si>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</si>
  <si>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</si>
  <si>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</si>
  <si>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</si>
  <si>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</si>
  <si>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</si>
  <si>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</si>
  <si>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</si>
  <si>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</si>
  <si>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</si>
  <si>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</si>
  <si>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</si>
  <si>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</si>
  <si>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</si>
  <si>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</si>
  <si>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</si>
  <si>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</si>
  <si>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</si>
  <si>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</si>
  <si>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</si>
  <si>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</si>
  <si>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</si>
  <si>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</si>
  <si>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</si>
  <si>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</si>
  <si>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</si>
  <si>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</si>
  <si>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</si>
  <si>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</si>
  <si>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</si>
  <si>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</si>
  <si>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</si>
  <si>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</si>
  <si>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</si>
  <si>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</si>
  <si>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</si>
  <si>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</si>
  <si>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</si>
  <si>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</si>
  <si>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</si>
  <si>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</si>
  <si>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</si>
  <si>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</si>
  <si>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</si>
  <si>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</si>
  <si>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</si>
  <si>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</si>
  <si>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</si>
  <si>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</si>
  <si>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</si>
  <si>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</si>
  <si>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</si>
  <si>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</si>
  <si>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</si>
  <si>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</si>
  <si>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</si>
  <si>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</si>
  <si>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</si>
  <si>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</si>
  <si>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</si>
  <si>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</si>
  <si>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</si>
  <si>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</si>
  <si>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</si>
  <si>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</si>
  <si>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</si>
  <si>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</si>
  <si>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</si>
  <si>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</si>
  <si>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</si>
  <si>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</si>
  <si>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</si>
  <si>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</si>
  <si>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</si>
  <si>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</si>
  <si>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</si>
  <si>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</si>
  <si>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</si>
  <si>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</si>
  <si>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</si>
  <si>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</si>
  <si>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</si>
  <si>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</si>
  <si>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</si>
  <si>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</si>
  <si>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</si>
  <si>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</si>
  <si>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</si>
  <si>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</si>
  <si>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</si>
  <si>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</si>
  <si>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</si>
  <si>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</si>
  <si>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</si>
  <si>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</si>
  <si>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</si>
  <si>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</si>
  <si>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</si>
  <si>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</si>
  <si>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</si>
  <si>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</si>
  <si>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</si>
  <si>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</si>
  <si>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</si>
  <si>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</si>
  <si>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</si>
  <si>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</si>
  <si>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</si>
  <si>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</si>
  <si>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</si>
  <si>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</si>
  <si>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</si>
  <si>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</si>
  <si>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</si>
  <si>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</si>
  <si>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</si>
  <si>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</si>
  <si>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</si>
  <si>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</si>
  <si>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</si>
  <si>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</si>
  <si>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</si>
  <si>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</si>
  <si>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</si>
  <si>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</si>
  <si>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</si>
  <si>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</si>
  <si>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</si>
  <si>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</si>
  <si>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</si>
  <si>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</si>
  <si>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</si>
  <si>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</si>
  <si>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</si>
  <si>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</si>
  <si>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</si>
  <si>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</si>
  <si>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</si>
  <si>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</si>
  <si>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</si>
  <si>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</si>
  <si>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</si>
  <si>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</si>
  <si>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</si>
  <si>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</si>
  <si>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</si>
  <si>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</si>
  <si>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</si>
  <si>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</si>
  <si>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</si>
  <si>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</si>
  <si>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</si>
  <si>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</si>
  <si>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</si>
  <si>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</si>
  <si>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</si>
  <si>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</si>
  <si>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</si>
  <si>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</si>
  <si>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</si>
  <si>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</si>
  <si>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</si>
  <si>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</si>
  <si>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</si>
  <si>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</si>
  <si>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</si>
  <si>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</si>
  <si>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</si>
  <si>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</si>
  <si>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</si>
  <si>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</si>
  <si>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</si>
  <si>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</si>
  <si>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</si>
  <si>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</si>
  <si>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</si>
  <si>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</si>
  <si>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</si>
  <si>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</si>
  <si>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</si>
  <si>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</si>
  <si>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</si>
  <si>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</si>
  <si>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</si>
  <si>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</si>
  <si>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</si>
  <si>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</si>
  <si>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</si>
  <si>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</si>
  <si>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</si>
  <si>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</si>
  <si>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</si>
  <si>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</si>
  <si>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</si>
  <si>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</si>
  <si>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</si>
  <si>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</si>
  <si>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</si>
  <si>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</si>
  <si>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</si>
  <si>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</si>
  <si>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</si>
  <si>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</si>
  <si>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</si>
  <si>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</si>
  <si>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</si>
  <si>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</si>
  <si>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</si>
  <si>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</si>
  <si>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</si>
  <si>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</si>
  <si>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</si>
  <si>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</si>
  <si>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</si>
  <si>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</si>
  <si>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</si>
  <si>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</si>
  <si>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</si>
  <si>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</si>
  <si>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</si>
  <si>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</si>
  <si>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</si>
  <si>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</si>
  <si>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</si>
  <si>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</si>
  <si>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</si>
  <si>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</si>
  <si>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</si>
  <si>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</si>
  <si>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</si>
  <si>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</si>
  <si>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</si>
  <si>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</si>
  <si>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</si>
  <si>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</si>
  <si>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</si>
  <si>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</si>
  <si>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</si>
  <si>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</si>
  <si>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</si>
  <si>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</si>
  <si>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</si>
  <si>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</si>
  <si>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</si>
  <si>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</si>
  <si>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</si>
  <si>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</si>
  <si>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</si>
  <si>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</si>
  <si>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</si>
  <si>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</si>
  <si>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</si>
  <si>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</si>
  <si>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</si>
  <si>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</si>
  <si>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</si>
  <si>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</si>
  <si>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</si>
  <si>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</si>
  <si>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</si>
  <si>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</si>
  <si>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</si>
  <si>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</si>
  <si>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</si>
  <si>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</si>
  <si>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</si>
  <si>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</si>
  <si>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</si>
  <si>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</si>
  <si>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</si>
  <si>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</si>
  <si>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</si>
  <si>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</si>
  <si>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</si>
  <si>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</si>
  <si>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</si>
  <si>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</si>
  <si>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</si>
  <si>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</si>
  <si>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</si>
  <si>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</si>
  <si>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</si>
  <si>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</si>
  <si>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</si>
  <si>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</si>
  <si>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</si>
  <si>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</si>
  <si>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</si>
  <si>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</si>
  <si>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</si>
  <si>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</si>
  <si>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</si>
  <si>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</si>
  <si>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</si>
  <si>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</si>
  <si>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</si>
  <si>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</si>
  <si>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</si>
  <si>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</si>
  <si>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</si>
  <si>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</si>
  <si>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</si>
  <si>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</si>
  <si>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</si>
  <si>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</si>
  <si>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</si>
  <si>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</si>
  <si>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</si>
  <si>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</si>
  <si>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</si>
  <si>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</si>
  <si>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</si>
  <si>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</si>
  <si>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</si>
  <si>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</si>
  <si>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</si>
  <si>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</si>
  <si>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</si>
  <si>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</si>
  <si>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</si>
  <si>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</si>
  <si>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</si>
  <si>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</si>
  <si>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</si>
  <si>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</si>
  <si>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</si>
  <si>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</si>
  <si>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</si>
  <si>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</si>
  <si>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</si>
  <si>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</si>
  <si>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</si>
  <si>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</si>
  <si>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</si>
  <si>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</si>
  <si>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</si>
  <si>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</si>
  <si>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</si>
  <si>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</si>
  <si>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</si>
  <si>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</si>
  <si>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</si>
  <si>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</si>
  <si>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</si>
  <si>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</si>
  <si>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</si>
  <si>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</si>
  <si>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</si>
  <si>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</si>
  <si>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</si>
  <si>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</si>
  <si>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</si>
  <si>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</si>
  <si>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</si>
  <si>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</si>
  <si>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</si>
  <si>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</si>
  <si>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</si>
  <si>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</si>
  <si>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</si>
  <si>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</si>
  <si>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</si>
  <si>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</si>
  <si>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</si>
  <si>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</si>
  <si>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</si>
  <si>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</si>
  <si>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</si>
  <si>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</si>
  <si>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</si>
  <si>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</si>
  <si>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</si>
  <si>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</si>
  <si>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</si>
  <si>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</si>
  <si>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</si>
  <si>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</si>
  <si>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</si>
  <si>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</si>
  <si>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</si>
  <si>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</si>
  <si>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</si>
  <si>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</si>
  <si>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</si>
  <si>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</si>
  <si>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</si>
  <si>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</si>
  <si>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</si>
  <si>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</si>
  <si>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</si>
  <si>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</si>
  <si>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</si>
  <si>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</si>
  <si>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</si>
  <si>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</si>
  <si>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</si>
  <si>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</si>
  <si>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</si>
  <si>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</si>
  <si>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</si>
  <si>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</si>
  <si>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</si>
  <si>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</si>
  <si>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</si>
  <si>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</si>
  <si>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</si>
  <si>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</si>
  <si>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</si>
  <si>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</si>
  <si>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</si>
  <si>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</si>
  <si>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</si>
  <si>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</si>
  <si>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</si>
  <si>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</si>
  <si>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</si>
  <si>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</si>
  <si>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</si>
  <si>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</si>
  <si>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</si>
  <si>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</si>
  <si>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</si>
  <si>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</si>
  <si>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</si>
  <si>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</si>
  <si>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</si>
  <si>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</si>
  <si>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</si>
  <si>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</si>
  <si>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</si>
  <si>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</si>
  <si>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</si>
  <si>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</si>
  <si>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</si>
  <si>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</si>
  <si>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</si>
  <si>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</si>
  <si>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</si>
  <si>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</si>
  <si>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</si>
  <si>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</si>
  <si>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</si>
  <si>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</si>
  <si>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</si>
  <si>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</si>
  <si>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</si>
  <si>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</si>
  <si>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</si>
  <si>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</si>
  <si>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</si>
  <si>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</si>
  <si>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</si>
  <si>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</si>
  <si>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</si>
  <si>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</si>
  <si>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</si>
  <si>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</si>
  <si>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</si>
  <si>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</si>
  <si>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</si>
  <si>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</si>
  <si>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</si>
  <si>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</si>
  <si>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</si>
  <si>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</si>
  <si>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</si>
  <si>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</si>
  <si>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</si>
  <si>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</si>
  <si>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</si>
  <si>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</si>
  <si>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</si>
  <si>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</si>
  <si>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</si>
  <si>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</si>
  <si>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</si>
  <si>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</si>
  <si>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</si>
  <si>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</si>
  <si>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</si>
  <si>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</si>
  <si>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</si>
  <si>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</si>
  <si>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</si>
  <si>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</si>
  <si>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</si>
  <si>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</si>
  <si>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</si>
  <si>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</si>
  <si>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</si>
  <si>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</si>
  <si>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</si>
  <si>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</si>
  <si>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</si>
  <si>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</si>
  <si>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</si>
  <si>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</si>
  <si>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</si>
  <si>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</si>
  <si>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</si>
  <si>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</si>
  <si>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</si>
  <si>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</si>
  <si>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</si>
  <si>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</si>
  <si>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</si>
  <si>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</si>
  <si>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</si>
  <si>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</si>
  <si>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</si>
  <si>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</si>
  <si>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</si>
  <si>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</si>
  <si>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</si>
  <si>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</si>
  <si>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</si>
  <si>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</si>
  <si>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</si>
  <si>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</si>
  <si>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</si>
  <si>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</si>
  <si>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</si>
  <si>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</si>
  <si>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</si>
  <si>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</si>
  <si>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</si>
  <si>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</si>
  <si>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</si>
  <si>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</si>
  <si>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</si>
  <si>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</si>
  <si>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</si>
  <si>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</si>
  <si>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</si>
  <si>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</si>
  <si>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</si>
  <si>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</si>
  <si>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</si>
  <si>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</si>
  <si>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</si>
  <si>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</si>
  <si>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</si>
  <si>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</si>
  <si>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</si>
  <si>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</si>
  <si>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</si>
  <si>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</si>
  <si>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</si>
  <si>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</si>
  <si>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</si>
  <si>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</si>
  <si>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</si>
  <si>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</si>
  <si>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</si>
  <si>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</si>
  <si>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</si>
  <si>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</si>
  <si>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</si>
  <si>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</si>
  <si>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</si>
  <si>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</si>
  <si>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</si>
  <si>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</si>
  <si>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</si>
  <si>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</si>
  <si>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</si>
  <si>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</si>
  <si>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</si>
  <si>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</si>
  <si>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</si>
  <si>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</si>
  <si>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</si>
  <si>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</si>
  <si>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</si>
  <si>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</si>
  <si>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</si>
  <si>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</si>
  <si>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</si>
  <si>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</si>
  <si>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</si>
  <si>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</si>
  <si>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</si>
  <si>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</si>
  <si>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</si>
  <si>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</si>
  <si>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</si>
  <si>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</si>
  <si>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</si>
  <si>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</si>
  <si>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</si>
  <si>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</si>
  <si>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</si>
  <si>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</si>
  <si>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</si>
  <si>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</si>
  <si>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</si>
  <si>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</si>
  <si>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</si>
  <si>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</si>
  <si>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</si>
  <si>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</si>
  <si>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</si>
  <si>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</si>
  <si>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</si>
  <si>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</si>
  <si>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</si>
  <si>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</si>
  <si>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</si>
  <si>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</si>
  <si>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</si>
  <si>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</si>
  <si>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</si>
  <si>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</si>
  <si>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</si>
  <si>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</si>
  <si>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</si>
  <si>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</si>
  <si>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</si>
  <si>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</si>
  <si>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</si>
  <si>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</si>
  <si>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</si>
  <si>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</si>
  <si>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</si>
  <si>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</si>
  <si>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</si>
  <si>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</si>
  <si>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</si>
  <si>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</si>
  <si>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</si>
  <si>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</si>
  <si>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</si>
  <si>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</si>
  <si>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</si>
  <si>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</si>
  <si>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</si>
  <si>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</si>
  <si>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</si>
  <si>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</si>
  <si>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</si>
  <si>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</si>
  <si>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</si>
  <si>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</si>
  <si>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</si>
  <si>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</si>
  <si>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</si>
  <si>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</si>
  <si>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</si>
  <si>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</si>
  <si>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</si>
  <si>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</si>
  <si>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</si>
  <si>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</si>
  <si>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</si>
  <si>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</si>
  <si>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</si>
  <si>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</si>
  <si>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</si>
  <si>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</si>
  <si>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</si>
  <si>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</si>
  <si>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</si>
  <si>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</si>
  <si>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</si>
  <si>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</si>
  <si>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</si>
  <si>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</si>
  <si>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</si>
  <si>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</si>
  <si>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</si>
  <si>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</si>
  <si>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</si>
  <si>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</si>
  <si>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</si>
  <si>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</si>
  <si>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</si>
  <si>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</si>
  <si>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</si>
  <si>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</si>
  <si>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</si>
  <si>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</si>
  <si>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</si>
  <si>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</si>
  <si>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</si>
  <si>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</si>
  <si>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</si>
  <si>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</si>
  <si>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</si>
  <si>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</si>
  <si>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</si>
  <si>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</si>
  <si>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</si>
  <si>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</si>
  <si>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</si>
  <si>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</si>
  <si>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</si>
  <si>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</si>
  <si>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</si>
  <si>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</si>
  <si>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</si>
  <si>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</si>
  <si>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</si>
  <si>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</si>
  <si>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</si>
  <si>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</si>
  <si>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</si>
  <si>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</si>
  <si>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</si>
  <si>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</si>
  <si>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</si>
  <si>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</si>
  <si>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</si>
  <si>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</si>
  <si>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</si>
  <si>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</si>
  <si>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</si>
  <si>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</si>
  <si>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</si>
  <si>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</si>
  <si>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</si>
  <si>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</si>
  <si>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</si>
  <si>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</si>
  <si>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</si>
  <si>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</si>
  <si>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</si>
  <si>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</si>
  <si>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</si>
  <si>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</si>
  <si>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</si>
  <si>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</si>
  <si>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</si>
  <si>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</si>
  <si>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</si>
  <si>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</si>
  <si>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</si>
  <si>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</si>
  <si>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</si>
  <si>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</si>
  <si>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</si>
  <si>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</si>
  <si>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</si>
  <si>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</si>
  <si>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</si>
  <si>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</si>
  <si>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</si>
  <si>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</si>
  <si>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</si>
  <si>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</si>
  <si>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</si>
  <si>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</si>
  <si>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</si>
  <si>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</si>
  <si>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</si>
  <si>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</si>
  <si>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</si>
  <si>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</si>
  <si>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</si>
  <si>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</si>
  <si>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</si>
  <si>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</si>
  <si>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</si>
  <si>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</si>
  <si>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</si>
  <si>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</si>
  <si>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</si>
  <si>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</si>
  <si>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</si>
  <si>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</si>
  <si>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</si>
  <si>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</si>
  <si>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</si>
  <si>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</si>
  <si>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</si>
  <si>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</si>
  <si>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</si>
  <si>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</si>
  <si>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</si>
  <si>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</si>
  <si>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</si>
  <si>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</si>
  <si>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</si>
  <si>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</si>
  <si>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</si>
  <si>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</si>
  <si>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</si>
  <si>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</si>
  <si>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</si>
  <si>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</si>
  <si>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</si>
  <si>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</si>
  <si>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</si>
  <si>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</si>
  <si>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</si>
  <si>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</si>
  <si>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</si>
  <si>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</si>
  <si>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</si>
  <si>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</si>
  <si>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</si>
  <si>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</si>
  <si>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</si>
  <si>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</si>
  <si>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</si>
  <si>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</si>
  <si>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</si>
  <si>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</si>
  <si>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</si>
  <si>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</si>
  <si>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</si>
  <si>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</si>
  <si>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</si>
  <si>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</si>
  <si>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</si>
  <si>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</si>
  <si>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</si>
  <si>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</si>
  <si>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</si>
  <si>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</si>
  <si>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</si>
  <si>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</si>
  <si>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</si>
  <si>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</si>
  <si>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</si>
  <si>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</si>
  <si>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</si>
  <si>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</si>
  <si>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</si>
  <si>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</si>
  <si>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</si>
  <si>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</si>
  <si>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</si>
  <si>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</si>
  <si>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</si>
  <si>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</si>
  <si>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</si>
  <si>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</si>
  <si>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</si>
  <si>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</si>
  <si>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</si>
  <si>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</si>
  <si>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</si>
  <si>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</si>
  <si>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</si>
  <si>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</si>
  <si>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</si>
  <si>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</si>
  <si>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</si>
  <si>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</si>
  <si>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</si>
  <si>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</si>
  <si>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</si>
  <si>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</si>
  <si>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</si>
  <si>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</si>
  <si>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</si>
  <si>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</si>
  <si>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</si>
  <si>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</si>
  <si>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</si>
  <si>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</si>
  <si>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</si>
  <si>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</si>
  <si>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</si>
  <si>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</si>
  <si>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</si>
  <si>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</si>
  <si>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</si>
  <si>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</si>
  <si>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</si>
  <si>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</si>
  <si>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</si>
  <si>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</si>
  <si>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</si>
  <si>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</si>
  <si>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</si>
  <si>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</si>
  <si>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</si>
  <si>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</si>
  <si>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</si>
  <si>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</si>
  <si>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</si>
  <si>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</si>
  <si>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</si>
  <si>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</si>
  <si>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</si>
  <si>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</si>
  <si>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</si>
  <si>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</si>
  <si>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</si>
  <si>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</si>
  <si>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</si>
  <si>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</si>
  <si>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</si>
  <si>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</si>
  <si>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</si>
  <si>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</si>
  <si>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</si>
  <si>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</si>
  <si>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</si>
  <si>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</si>
  <si>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</si>
  <si>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</si>
  <si>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</si>
  <si>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</si>
  <si>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</si>
  <si>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</si>
  <si>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</si>
  <si>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</si>
  <si>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</si>
  <si>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</si>
  <si>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</si>
  <si>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</si>
  <si>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</si>
  <si>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</si>
  <si>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</si>
  <si>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</si>
  <si>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</si>
  <si>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</si>
  <si>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</si>
  <si>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</si>
  <si>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</si>
  <si>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</si>
  <si>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</si>
  <si>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</si>
  <si>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</si>
  <si>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</si>
  <si>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</si>
  <si>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</si>
  <si>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</si>
  <si>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</si>
  <si>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</si>
  <si>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</si>
  <si>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</si>
  <si>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</si>
  <si>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</si>
  <si>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</si>
  <si>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</si>
  <si>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</si>
  <si>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</si>
  <si>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</si>
  <si>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</si>
  <si>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</si>
  <si>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</si>
  <si>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</si>
  <si>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</si>
  <si>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</si>
  <si>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</si>
  <si>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</si>
  <si>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</si>
  <si>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</si>
  <si>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</si>
  <si>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</si>
  <si>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</si>
  <si>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</si>
  <si>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</si>
  <si>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</si>
  <si>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</si>
  <si>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</si>
  <si>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</si>
  <si>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</si>
  <si>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</si>
  <si>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</si>
  <si>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</si>
  <si>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</si>
  <si>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</si>
  <si>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</si>
  <si>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</si>
  <si>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</si>
  <si>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</si>
  <si>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</si>
  <si>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</si>
  <si>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</si>
  <si>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</si>
  <si>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</si>
  <si>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</si>
  <si>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</si>
  <si>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</si>
  <si>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</si>
  <si>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</si>
  <si>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</si>
  <si>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</si>
  <si>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</si>
  <si>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</si>
  <si>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</si>
  <si>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</si>
  <si>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</si>
  <si>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</si>
  <si>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</si>
  <si>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</si>
  <si>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</si>
  <si>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</si>
  <si>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</si>
  <si>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</si>
  <si>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</si>
  <si>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</si>
  <si>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</si>
  <si>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</si>
  <si>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</si>
  <si>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</si>
  <si>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</si>
  <si>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</si>
  <si>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</si>
  <si>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</si>
  <si>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</si>
  <si>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</si>
  <si>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</si>
  <si>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</si>
  <si>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</si>
  <si>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</si>
  <si>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</si>
  <si>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</si>
  <si>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</si>
  <si>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</si>
  <si>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</si>
  <si>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</si>
  <si>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</si>
  <si>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</si>
  <si>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</si>
  <si>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</si>
  <si>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</si>
  <si>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</si>
  <si>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</si>
  <si>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</si>
  <si>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</si>
  <si>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</si>
  <si>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</si>
  <si>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</si>
  <si>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</si>
  <si>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</si>
  <si>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</si>
  <si>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</si>
  <si>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</si>
  <si>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</si>
  <si>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</si>
  <si>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</si>
  <si>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</si>
  <si>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</si>
  <si>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</si>
  <si>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</si>
  <si>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</si>
  <si>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</si>
  <si>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</si>
  <si>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</si>
  <si>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</si>
  <si>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</si>
  <si>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</si>
  <si>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</si>
  <si>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</si>
  <si>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</si>
  <si>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</si>
  <si>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</si>
  <si>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</si>
  <si>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</si>
  <si>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</si>
  <si>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</si>
  <si>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</si>
  <si>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</si>
  <si>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</si>
  <si>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</si>
  <si>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</si>
  <si>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</si>
  <si>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</si>
  <si>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</si>
  <si>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</si>
  <si>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</si>
  <si>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</si>
  <si>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</si>
  <si>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</si>
  <si>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</si>
  <si>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</si>
  <si>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</si>
  <si>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</si>
  <si>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</si>
  <si>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</si>
  <si>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</si>
  <si>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</si>
  <si>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</si>
  <si>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</si>
  <si>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</si>
  <si>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</si>
  <si>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</si>
  <si>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</si>
  <si>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</si>
  <si>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</si>
  <si>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</si>
  <si>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</si>
  <si>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</si>
  <si>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</si>
  <si>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</si>
  <si>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</si>
  <si>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</si>
  <si>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</si>
  <si>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</si>
  <si>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</si>
  <si>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</si>
  <si>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</si>
  <si>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</si>
  <si>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</si>
  <si>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</si>
  <si>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</si>
  <si>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</si>
  <si>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</si>
  <si>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</si>
  <si>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</si>
  <si>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</si>
  <si>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</si>
  <si>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</si>
  <si>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</si>
  <si>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</si>
  <si>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</si>
  <si>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</si>
  <si>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</si>
  <si>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</si>
  <si>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</si>
  <si>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</si>
  <si>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</si>
  <si>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</si>
  <si>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</si>
  <si>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</si>
  <si>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</si>
  <si>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</si>
  <si>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</si>
  <si>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</si>
  <si>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</si>
  <si>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</si>
  <si>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</si>
  <si>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</si>
  <si>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</si>
  <si>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</si>
  <si>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</si>
  <si>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</si>
  <si>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</si>
  <si>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</si>
  <si>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</si>
  <si>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</si>
  <si>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</si>
  <si>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</si>
  <si>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</si>
  <si>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</si>
  <si>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</si>
  <si>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</si>
  <si>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</si>
  <si>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</si>
  <si>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</si>
  <si>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</si>
  <si>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</si>
  <si>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</si>
  <si>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</si>
  <si>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</si>
  <si>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</si>
  <si>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</si>
  <si>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</si>
  <si>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</si>
  <si>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</si>
  <si>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</si>
  <si>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</si>
  <si>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</si>
  <si>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</si>
  <si>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</si>
  <si>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</si>
  <si>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</si>
  <si>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</si>
  <si>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</si>
  <si>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</si>
  <si>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</si>
  <si>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</si>
  <si>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</si>
  <si>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</si>
  <si>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</si>
  <si>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</si>
  <si>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</si>
  <si>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</si>
  <si>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</si>
  <si>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</si>
  <si>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</si>
  <si>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</si>
  <si>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</si>
  <si>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</si>
  <si>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</si>
  <si>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</si>
  <si>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</si>
  <si>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</si>
  <si>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</si>
  <si>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</si>
  <si>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</si>
  <si>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</si>
  <si>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</si>
  <si>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</si>
  <si>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</si>
  <si>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</si>
  <si>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</si>
  <si>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</si>
  <si>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</si>
  <si>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</si>
  <si>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</si>
  <si>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</si>
  <si>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</si>
  <si>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</si>
  <si>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</si>
  <si>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</si>
  <si>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</si>
  <si>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</si>
  <si>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</si>
  <si>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</si>
  <si>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</si>
  <si>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</si>
  <si>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</si>
  <si>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</si>
  <si>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</si>
  <si>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</si>
  <si>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</si>
  <si>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</si>
  <si>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</si>
  <si>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</si>
  <si>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</si>
  <si>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</si>
  <si>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</si>
  <si>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</si>
  <si>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</si>
  <si>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</si>
  <si>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</si>
  <si>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</si>
  <si>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</si>
  <si>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</si>
  <si>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</si>
  <si>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</si>
  <si>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</si>
  <si>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</si>
  <si>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</si>
  <si>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</si>
  <si>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</si>
  <si>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</si>
  <si>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</si>
  <si>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</si>
  <si>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</si>
  <si>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</si>
  <si>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</si>
  <si>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</si>
  <si>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</si>
  <si>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</si>
  <si>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</si>
  <si>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</si>
  <si>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</si>
  <si>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</si>
  <si>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</si>
  <si>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</si>
  <si>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</si>
  <si>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</si>
  <si>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</si>
  <si>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</si>
  <si>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</si>
  <si>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</si>
  <si>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</si>
  <si>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</si>
  <si>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</si>
  <si>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</si>
  <si>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</si>
  <si>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</si>
  <si>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</si>
  <si>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</si>
  <si>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</si>
  <si>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</si>
  <si>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</si>
  <si>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</si>
  <si>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</si>
  <si>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</si>
  <si>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</si>
  <si>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</si>
  <si>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</si>
  <si>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</si>
  <si>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</si>
  <si>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</si>
  <si>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</si>
  <si>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</si>
  <si>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</si>
  <si>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</si>
  <si>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</si>
  <si>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</si>
  <si>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</si>
  <si>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</si>
  <si>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</si>
  <si>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</si>
  <si>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</si>
  <si>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</si>
  <si>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</si>
  <si>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</si>
  <si>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</si>
  <si>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</si>
  <si>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</si>
  <si>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</si>
  <si>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</si>
  <si>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</si>
  <si>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</si>
  <si>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</si>
  <si>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</si>
  <si>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</si>
  <si>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</si>
  <si>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</si>
  <si>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</si>
  <si>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</si>
  <si>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</si>
  <si>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</si>
  <si>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</si>
  <si>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</si>
  <si>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</si>
  <si>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</si>
  <si>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</si>
  <si>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</si>
  <si>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</si>
  <si>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</si>
  <si>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</si>
  <si>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</si>
  <si>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</si>
  <si>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</si>
  <si>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</si>
  <si>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</si>
  <si>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</si>
  <si>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</si>
  <si>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</si>
  <si>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</si>
  <si>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</si>
  <si>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</si>
  <si>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</si>
  <si>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</si>
  <si>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</si>
  <si>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</si>
  <si>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</si>
  <si>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</si>
  <si>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</si>
  <si>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</si>
  <si>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</si>
  <si>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</si>
  <si>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</si>
  <si>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</si>
  <si>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</si>
  <si>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</si>
  <si>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</si>
  <si>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</si>
  <si>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</si>
  <si>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</si>
  <si>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</si>
  <si>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</si>
  <si>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</si>
  <si>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</si>
  <si>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</si>
  <si>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</si>
  <si>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</si>
  <si>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</si>
  <si>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</si>
  <si>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</si>
  <si>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</si>
  <si>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</si>
  <si>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</si>
  <si>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</si>
  <si>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</si>
  <si>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</si>
  <si>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</si>
  <si>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</si>
  <si>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</si>
  <si>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</si>
  <si>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</si>
  <si>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</si>
  <si>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</si>
  <si>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</si>
  <si>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</si>
  <si>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</si>
  <si>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</si>
  <si>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</si>
  <si>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</si>
  <si>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</si>
  <si>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</si>
  <si>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</si>
  <si>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</si>
  <si>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</si>
  <si>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</si>
  <si>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</si>
  <si>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</si>
  <si>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</si>
  <si>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</si>
  <si>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</si>
  <si>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</si>
  <si>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</si>
  <si>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</si>
  <si>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</si>
  <si>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</si>
  <si>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</si>
  <si>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</si>
  <si>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</si>
  <si>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</si>
  <si>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</si>
  <si>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</si>
  <si>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</si>
  <si>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</si>
  <si>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</si>
  <si>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</si>
  <si>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</si>
  <si>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</si>
  <si>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</si>
  <si>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</si>
  <si>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</si>
  <si>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</si>
  <si>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</si>
  <si>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</si>
  <si>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</si>
  <si>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</si>
  <si>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</si>
  <si>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</si>
  <si>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</si>
  <si>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</si>
  <si>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</si>
  <si>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</si>
  <si>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</si>
  <si>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</si>
  <si>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</si>
  <si>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</si>
  <si>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</si>
  <si>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</si>
  <si>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</si>
  <si>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</si>
  <si>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</si>
  <si>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</si>
  <si>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</si>
  <si>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</si>
  <si>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</si>
  <si>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</si>
  <si>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</si>
  <si>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</si>
  <si>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</si>
  <si>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</si>
  <si>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</si>
  <si>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</si>
  <si>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</si>
  <si>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</si>
  <si>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</si>
  <si>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</si>
  <si>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</si>
  <si>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</si>
  <si>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</si>
  <si>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</si>
  <si>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</si>
  <si>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</si>
  <si>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</si>
  <si>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</si>
  <si>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</si>
  <si>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</si>
  <si>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</si>
  <si>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</si>
  <si>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</si>
  <si>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</si>
  <si>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</si>
  <si>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</si>
  <si>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</si>
  <si>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</si>
  <si>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</si>
  <si>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</si>
  <si>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</si>
  <si>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</si>
  <si>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</si>
  <si>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</si>
  <si>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</si>
  <si>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</si>
  <si>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</si>
  <si>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</si>
  <si>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</si>
  <si>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</si>
  <si>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</si>
  <si>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</si>
  <si>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</si>
  <si>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</si>
  <si>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</si>
  <si>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</si>
  <si>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</si>
  <si>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</si>
  <si>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</si>
  <si>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</si>
  <si>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</si>
  <si>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</si>
  <si>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</si>
  <si>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</si>
  <si>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</si>
  <si>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</si>
  <si>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</si>
  <si>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</si>
  <si>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</si>
  <si>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</si>
  <si>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</si>
  <si>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</si>
  <si>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</si>
  <si>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</si>
  <si>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</si>
  <si>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</si>
  <si>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</si>
  <si>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</si>
  <si>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</si>
  <si>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</si>
  <si>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</si>
  <si>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</si>
  <si>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</si>
  <si>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</si>
  <si>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</si>
  <si>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</si>
  <si>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</si>
  <si>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</si>
  <si>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</si>
  <si>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</si>
  <si>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</si>
  <si>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</si>
  <si>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</si>
  <si>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</si>
  <si>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</si>
  <si>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</si>
  <si>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</si>
  <si>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</si>
  <si>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</si>
  <si>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</si>
  <si>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</si>
  <si>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</si>
  <si>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</si>
  <si>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</si>
  <si>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</si>
  <si>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</si>
  <si>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</si>
  <si>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</si>
  <si>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</si>
  <si>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</si>
  <si>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</si>
  <si>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</si>
  <si>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</si>
  <si>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</si>
  <si>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</si>
  <si>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</si>
  <si>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</si>
  <si>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</si>
  <si>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</si>
  <si>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</si>
  <si>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</si>
  <si>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</si>
  <si>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</si>
  <si>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</si>
  <si>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</si>
  <si>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</si>
  <si>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</si>
  <si>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</si>
  <si>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</si>
  <si>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</si>
  <si>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</si>
  <si>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</si>
  <si>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</si>
  <si>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</si>
  <si>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</si>
  <si>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</si>
  <si>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</si>
  <si>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</si>
  <si>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</si>
  <si>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</si>
  <si>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</si>
  <si>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</si>
  <si>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</si>
  <si>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</si>
  <si>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</si>
  <si>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</si>
  <si>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</si>
  <si>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</si>
  <si>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</si>
  <si>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</si>
  <si>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</si>
  <si>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</si>
  <si>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</si>
  <si>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</si>
  <si>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</si>
  <si>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</si>
  <si>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</si>
  <si>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</si>
  <si>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</si>
  <si>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</si>
  <si>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</si>
  <si>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</si>
  <si>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</si>
  <si>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</si>
  <si>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</si>
  <si>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</si>
  <si>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</si>
  <si>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</si>
  <si>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</si>
  <si>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</si>
  <si>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</si>
  <si>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</si>
  <si>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</si>
  <si>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</si>
  <si>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</si>
  <si>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</si>
  <si>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</si>
  <si>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</si>
  <si>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</si>
  <si>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</si>
  <si>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</si>
  <si>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</si>
  <si>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</si>
  <si>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</si>
  <si>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</si>
  <si>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</si>
  <si>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</si>
  <si>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</si>
  <si>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</si>
  <si>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</si>
  <si>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</si>
  <si>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</si>
  <si>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</si>
  <si>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</si>
  <si>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</si>
  <si>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</si>
  <si>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</si>
  <si>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</si>
  <si>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</si>
  <si>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</si>
  <si>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</si>
  <si>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</si>
  <si>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</si>
  <si>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</si>
  <si>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</si>
  <si>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</si>
  <si>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</si>
  <si>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</si>
  <si>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</si>
  <si>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</si>
  <si>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</si>
  <si>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</si>
  <si>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</si>
  <si>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</si>
  <si>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</si>
  <si>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</si>
  <si>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</si>
  <si>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</si>
  <si>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</si>
  <si>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</si>
  <si>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</si>
  <si>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</si>
  <si>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</si>
  <si>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</si>
  <si>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</si>
  <si>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</si>
  <si>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</si>
  <si>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</si>
  <si>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</si>
  <si>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</si>
  <si>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</si>
  <si>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</si>
  <si>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</si>
  <si>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</si>
  <si>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</si>
  <si>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</si>
  <si>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</si>
  <si>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</si>
  <si>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</si>
  <si>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</si>
  <si>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</si>
  <si>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</si>
  <si>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</si>
  <si>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</si>
  <si>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</si>
  <si>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</si>
  <si>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</si>
  <si>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</si>
  <si>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</si>
  <si>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</si>
  <si>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</si>
  <si>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</si>
  <si>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</si>
  <si>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</si>
  <si>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</si>
  <si>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</si>
  <si>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</si>
  <si>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</si>
  <si>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</si>
  <si>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</si>
  <si>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</si>
  <si>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</si>
  <si>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</si>
  <si>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</si>
  <si>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</si>
  <si>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</si>
  <si>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</si>
  <si>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</si>
  <si>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</si>
  <si>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</si>
  <si>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</si>
  <si>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</si>
  <si>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</si>
  <si>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</si>
  <si>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</si>
  <si>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</si>
  <si>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</si>
  <si>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</si>
  <si>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</si>
  <si>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</si>
  <si>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</si>
  <si>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</si>
  <si>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</si>
  <si>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</si>
  <si>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</si>
  <si>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</si>
  <si>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</si>
  <si>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</si>
  <si>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</si>
  <si>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</si>
  <si>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</si>
  <si>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</si>
  <si>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</si>
  <si>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</si>
  <si>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</si>
  <si>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</si>
  <si>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</si>
  <si>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</si>
  <si>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</si>
  <si>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</si>
  <si>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</si>
  <si>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</si>
  <si>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</si>
  <si>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</si>
  <si>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</si>
  <si>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</si>
  <si>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</si>
  <si>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</si>
  <si>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</si>
  <si>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</si>
  <si>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</si>
  <si>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</si>
  <si>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</si>
  <si>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</si>
  <si>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</si>
  <si>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</si>
  <si>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</si>
  <si>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</si>
  <si>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</si>
  <si>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</si>
  <si>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</si>
  <si>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</si>
  <si>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</si>
  <si>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</si>
  <si>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</si>
  <si>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</si>
  <si>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</si>
  <si>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</si>
  <si>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</si>
  <si>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</si>
  <si>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</si>
  <si>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</si>
  <si>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</si>
  <si>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</si>
  <si>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</si>
  <si>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</si>
  <si>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</si>
  <si>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</si>
  <si>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</si>
  <si>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</si>
  <si>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</si>
  <si>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</si>
  <si>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</si>
  <si>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</si>
  <si>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</si>
  <si>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</si>
  <si>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</si>
  <si>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</si>
  <si>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</si>
  <si>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</si>
  <si>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</si>
  <si>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</si>
  <si>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</si>
  <si>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</si>
  <si>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</si>
  <si>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</si>
  <si>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</si>
  <si>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</si>
  <si>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</si>
  <si>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</si>
  <si>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</si>
  <si>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</si>
  <si>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</si>
  <si>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</si>
  <si>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</si>
  <si>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</si>
  <si>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</si>
  <si>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</si>
  <si>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</si>
  <si>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</si>
  <si>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</si>
  <si>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</si>
  <si>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</si>
  <si>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</si>
  <si>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</si>
  <si>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</si>
  <si>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</si>
  <si>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</si>
  <si>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</si>
  <si>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</si>
  <si>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</si>
  <si>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</si>
  <si>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</si>
  <si>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</si>
  <si>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</si>
  <si>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</si>
  <si>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</si>
  <si>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</si>
  <si>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</si>
  <si>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</si>
  <si>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</si>
  <si>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</si>
  <si>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</si>
  <si>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</si>
  <si>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</si>
  <si>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</si>
  <si>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</si>
  <si>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</si>
  <si>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</si>
  <si>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</si>
  <si>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</si>
  <si>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</si>
  <si>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</si>
  <si>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</si>
  <si>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</si>
  <si>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</si>
  <si>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</si>
  <si>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</si>
  <si>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</si>
  <si>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</si>
  <si>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</si>
  <si>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</si>
  <si>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</si>
  <si>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</si>
  <si>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</si>
  <si>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</si>
  <si>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</si>
  <si>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</si>
  <si>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</si>
  <si>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</si>
  <si>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</si>
  <si>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</si>
  <si>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</si>
  <si>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</si>
  <si>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</si>
  <si>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</si>
  <si>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</si>
  <si>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</si>
  <si>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</si>
  <si>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</si>
  <si>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</si>
  <si>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</si>
  <si>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</si>
  <si>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</si>
  <si>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</si>
  <si>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</si>
  <si>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</si>
  <si>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</si>
  <si>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</si>
  <si>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</si>
  <si>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</si>
  <si>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</si>
  <si>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</si>
  <si>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</si>
  <si>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</si>
  <si>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</si>
  <si>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</si>
  <si>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</si>
  <si>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</si>
  <si>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</si>
  <si>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</si>
  <si>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</si>
  <si>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</si>
  <si>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</si>
  <si>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</si>
  <si>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</si>
  <si>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</si>
  <si>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</si>
  <si>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</si>
  <si>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</si>
  <si>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</si>
  <si>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</si>
  <si>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</si>
  <si>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</si>
  <si>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</si>
  <si>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</si>
  <si>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</si>
  <si>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</si>
  <si>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</si>
  <si>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</si>
  <si>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</si>
  <si>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</si>
  <si>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</si>
  <si>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</si>
  <si>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</si>
  <si>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</si>
  <si>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</si>
  <si>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</si>
  <si>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</si>
  <si>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</si>
  <si>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</si>
  <si>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</si>
  <si>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</si>
  <si>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</si>
  <si>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</si>
  <si>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</si>
  <si>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</si>
  <si>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</si>
  <si>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</si>
  <si>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</si>
  <si>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</si>
  <si>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</si>
  <si>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</si>
  <si>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</si>
  <si>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</si>
  <si>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</si>
  <si>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</si>
  <si>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</si>
  <si>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</si>
  <si>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</si>
  <si>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</si>
  <si>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</si>
  <si>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</si>
  <si>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</si>
  <si>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</si>
  <si>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</si>
  <si>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</si>
  <si>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</si>
  <si>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</si>
  <si>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</si>
  <si>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</si>
  <si>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</si>
  <si>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</si>
  <si>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</si>
  <si>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</si>
  <si>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</si>
  <si>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</si>
  <si>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</si>
  <si>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</si>
  <si>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</si>
  <si>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</si>
  <si>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</si>
  <si>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</si>
  <si>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</si>
  <si>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</si>
  <si>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</si>
  <si>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</si>
  <si>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</si>
  <si>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</si>
  <si>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</si>
  <si>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</si>
  <si>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</si>
  <si>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</si>
  <si>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</si>
  <si>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</si>
  <si>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</si>
  <si>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</si>
  <si>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</si>
  <si>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</si>
  <si>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</si>
  <si>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</si>
  <si>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</si>
  <si>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</si>
  <si>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</si>
  <si>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</si>
  <si>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</si>
  <si>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</si>
  <si>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</si>
  <si>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</si>
  <si>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</si>
  <si>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</si>
  <si>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</si>
  <si>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</si>
  <si>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</si>
  <si>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</si>
  <si>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</si>
  <si>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</si>
  <si>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</si>
  <si>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</si>
  <si>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</si>
  <si>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</si>
  <si>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</si>
  <si>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</si>
  <si>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</si>
  <si>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</si>
  <si>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</si>
  <si>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</si>
  <si>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</si>
  <si>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</si>
  <si>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</si>
  <si>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</si>
  <si>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</si>
  <si>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</si>
  <si>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</si>
  <si>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</si>
  <si>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</si>
  <si>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</si>
  <si>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</si>
  <si>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</si>
  <si>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</si>
  <si>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</si>
  <si>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</si>
  <si>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</si>
  <si>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</si>
  <si>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</si>
  <si>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</si>
  <si>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</si>
  <si>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</si>
  <si>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</si>
  <si>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</si>
  <si>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</si>
  <si>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</si>
  <si>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</si>
  <si>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</si>
  <si>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</si>
  <si>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</si>
  <si>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</si>
  <si>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</si>
  <si>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</si>
  <si>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</si>
  <si>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</si>
  <si>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</si>
  <si>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</si>
  <si>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</si>
  <si>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</si>
  <si>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</si>
  <si>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</si>
  <si>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</si>
  <si>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</si>
  <si>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</si>
  <si>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</si>
  <si>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</si>
  <si>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</si>
  <si>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</si>
  <si>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</si>
  <si>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</si>
  <si>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</si>
  <si>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</si>
  <si>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</si>
  <si>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</si>
  <si>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</si>
  <si>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</si>
  <si>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</si>
  <si>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</si>
  <si>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</si>
  <si>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</si>
  <si>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</si>
  <si>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</si>
  <si>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</si>
  <si>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</si>
  <si>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</si>
  <si>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</si>
  <si>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</si>
  <si>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</si>
  <si>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</si>
  <si>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</si>
  <si>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</si>
  <si>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</si>
  <si>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</si>
  <si>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</si>
  <si>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</si>
  <si>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</si>
  <si>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</si>
  <si>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</si>
  <si>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</si>
  <si>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</si>
  <si>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</si>
  <si>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</si>
  <si>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</si>
  <si>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</si>
  <si>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</si>
  <si>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</si>
  <si>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</si>
  <si>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</si>
  <si>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</si>
  <si>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</si>
  <si>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</si>
  <si>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</si>
  <si>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</si>
  <si>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</si>
  <si>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</si>
  <si>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</si>
  <si>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</si>
  <si>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</si>
  <si>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</si>
  <si>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</si>
  <si>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</si>
  <si>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</si>
  <si>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</si>
  <si>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</si>
  <si>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</si>
  <si>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</si>
  <si>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</si>
  <si>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</si>
  <si>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</si>
  <si>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</si>
  <si>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</si>
  <si>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</si>
  <si>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</si>
  <si>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</si>
  <si>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</si>
  <si>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</si>
  <si>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</si>
  <si>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</si>
  <si>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</si>
  <si>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</si>
  <si>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</si>
  <si>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</si>
  <si>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</si>
  <si>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</si>
  <si>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</si>
  <si>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</si>
  <si>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</si>
  <si>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</si>
  <si>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</si>
  <si>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</si>
  <si>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</si>
  <si>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</si>
  <si>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</si>
  <si>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</si>
  <si>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</si>
  <si>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</si>
  <si>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</si>
  <si>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</si>
  <si>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</si>
  <si>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</si>
  <si>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</si>
  <si>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</si>
  <si>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</si>
  <si>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</si>
  <si>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</si>
  <si>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</si>
  <si>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</si>
  <si>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</si>
  <si>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</si>
  <si>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</si>
  <si>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</si>
  <si>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</si>
  <si>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</si>
  <si>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</si>
  <si>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</si>
  <si>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</si>
  <si>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</si>
  <si>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</si>
  <si>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</si>
  <si>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</si>
  <si>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</si>
  <si>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</si>
  <si>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</si>
  <si>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</si>
  <si>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</si>
  <si>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</si>
  <si>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</si>
  <si>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</si>
  <si>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</si>
  <si>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</si>
  <si>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</si>
  <si>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</si>
  <si>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</si>
  <si>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</si>
  <si>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</si>
  <si>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</si>
  <si>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</si>
  <si>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</si>
  <si>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</si>
  <si>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</si>
  <si>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</si>
  <si>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</si>
  <si>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</si>
  <si>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</si>
  <si>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</si>
  <si>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</si>
  <si>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</si>
  <si>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</si>
  <si>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</si>
  <si>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</si>
  <si>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</si>
  <si>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</si>
  <si>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</si>
  <si>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</si>
  <si>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</si>
  <si>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</si>
  <si>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</si>
  <si>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</si>
  <si>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</si>
  <si>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</si>
  <si>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</si>
  <si>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</si>
  <si>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</si>
  <si>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</si>
  <si>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</si>
  <si>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</si>
  <si>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</si>
  <si>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</si>
  <si>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</si>
  <si>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</si>
  <si>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</si>
  <si>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</si>
  <si>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</si>
  <si>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</si>
  <si>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</si>
  <si>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</si>
  <si>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</si>
  <si>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</si>
  <si>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</si>
  <si>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</si>
  <si>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</si>
  <si>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</si>
  <si>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</si>
  <si>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</si>
  <si>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</si>
  <si>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</si>
  <si>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</si>
  <si>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</si>
  <si>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</si>
  <si>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</si>
  <si>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</si>
  <si>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</si>
  <si>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</si>
  <si>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</si>
  <si>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</si>
  <si>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</si>
  <si>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</si>
  <si>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</si>
  <si>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</si>
  <si>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</si>
  <si>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</si>
  <si>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</si>
  <si>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</si>
  <si>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</si>
  <si>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</si>
  <si>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</si>
  <si>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</si>
  <si>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</si>
  <si>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</si>
  <si>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</si>
  <si>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</si>
  <si>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</si>
  <si>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</si>
  <si>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</si>
  <si>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</si>
  <si>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</si>
  <si>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</si>
  <si>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</si>
  <si>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</si>
  <si>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</si>
  <si>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</si>
  <si>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</si>
  <si>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</si>
  <si>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</si>
  <si>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</si>
  <si>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</si>
  <si>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</si>
  <si>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</si>
  <si>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</si>
  <si>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</si>
  <si>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</si>
  <si>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</si>
  <si>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</si>
  <si>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</si>
  <si>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</si>
  <si>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</si>
  <si>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</si>
  <si>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</si>
  <si>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</si>
  <si>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</si>
  <si>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</si>
  <si>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</si>
  <si>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</si>
  <si>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</si>
  <si>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</si>
  <si>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</si>
  <si>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</si>
  <si>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</si>
  <si>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</si>
  <si>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</si>
  <si>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</si>
  <si>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</si>
  <si>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</si>
  <si>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</si>
  <si>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</si>
  <si>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</si>
  <si>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</si>
  <si>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</si>
  <si>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</si>
  <si>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</si>
  <si>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</si>
  <si>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</si>
  <si>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</si>
  <si>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</si>
  <si>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</si>
  <si>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</si>
  <si>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</si>
  <si>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</si>
  <si>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</si>
  <si>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</si>
  <si>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</si>
  <si>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</si>
  <si>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</si>
  <si>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</si>
  <si>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</si>
  <si>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</si>
  <si>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</si>
  <si>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</si>
  <si>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</si>
  <si>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</si>
  <si>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</si>
  <si>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</si>
  <si>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</si>
  <si>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</si>
  <si>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</si>
  <si>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</si>
  <si>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</si>
  <si>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</si>
  <si>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</si>
  <si>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</si>
  <si>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</si>
  <si>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</si>
  <si>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</si>
  <si>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</si>
  <si>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</si>
  <si>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</si>
  <si>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</si>
  <si>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</si>
  <si>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</si>
  <si>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</si>
  <si>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</si>
  <si>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</si>
  <si>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</si>
  <si>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</si>
  <si>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</si>
  <si>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</si>
  <si>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</si>
  <si>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</si>
  <si>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</si>
  <si>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</si>
  <si>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</si>
  <si>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</si>
  <si>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</si>
  <si>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</si>
  <si>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</si>
  <si>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</si>
  <si>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</si>
  <si>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</si>
  <si>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</si>
  <si>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</si>
  <si>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</si>
  <si>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</si>
  <si>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</si>
  <si>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</si>
  <si>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</si>
  <si>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</si>
  <si>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</si>
  <si>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</si>
  <si>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</si>
  <si>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</si>
  <si>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</si>
  <si>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</si>
  <si>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</si>
  <si>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</si>
  <si>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</si>
  <si>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</si>
  <si>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</si>
  <si>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</si>
  <si>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</si>
  <si>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</si>
  <si>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</si>
  <si>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</si>
  <si>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</si>
  <si>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</si>
  <si>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</si>
  <si>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</si>
  <si>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</si>
  <si>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</si>
  <si>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</si>
  <si>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</si>
  <si>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</si>
  <si>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</si>
  <si>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</si>
  <si>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</si>
  <si>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</si>
  <si>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</si>
  <si>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</si>
  <si>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</si>
  <si>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</si>
  <si>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</si>
  <si>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</si>
  <si>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</si>
  <si>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</si>
  <si>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</si>
  <si>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</si>
  <si>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</si>
  <si>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</si>
  <si>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</si>
  <si>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</si>
  <si>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</si>
  <si>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</si>
  <si>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</si>
  <si>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</si>
  <si>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</si>
  <si>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</si>
  <si>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</si>
  <si>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</si>
  <si>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</si>
  <si>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</si>
  <si>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</si>
  <si>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</si>
  <si>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</si>
  <si>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</si>
  <si>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</si>
  <si>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</si>
  <si>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</si>
  <si>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</si>
  <si>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</si>
  <si>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</si>
  <si>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</si>
  <si>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</si>
  <si>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</si>
  <si>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</si>
  <si>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</si>
  <si>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</si>
  <si>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</si>
  <si>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</si>
  <si>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</si>
  <si>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</si>
  <si>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</si>
  <si>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</si>
  <si>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</si>
  <si>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</si>
  <si>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</si>
  <si>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</si>
  <si>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</si>
  <si>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</si>
  <si>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</si>
  <si>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</si>
  <si>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</si>
  <si>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</si>
  <si>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</si>
  <si>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</si>
  <si>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</si>
  <si>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</si>
  <si>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</si>
  <si>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</si>
  <si>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</si>
  <si>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</si>
  <si>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</si>
  <si>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</si>
  <si>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</si>
  <si>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</si>
  <si>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</si>
  <si>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</si>
  <si>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</si>
  <si>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</si>
  <si>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</si>
  <si>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</si>
  <si>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</si>
  <si>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</si>
  <si>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</si>
  <si>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</si>
  <si>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</si>
  <si>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</si>
  <si>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</si>
  <si>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</si>
  <si>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</si>
  <si>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</si>
  <si>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</si>
  <si>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</si>
  <si>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</si>
  <si>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</si>
  <si>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</si>
  <si>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</si>
  <si>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</si>
  <si>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</si>
  <si>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</si>
  <si>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</si>
  <si>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</si>
  <si>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</si>
  <si>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</si>
  <si>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</si>
  <si>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</si>
  <si>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</si>
  <si>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</si>
  <si>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</si>
  <si>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</si>
  <si>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</si>
  <si>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</si>
  <si>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</si>
  <si>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</si>
  <si>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</si>
  <si>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</si>
  <si>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</si>
  <si>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</si>
  <si>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</si>
  <si>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</si>
  <si>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</si>
  <si>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</si>
  <si>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</si>
  <si>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</si>
  <si>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</si>
  <si>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</si>
  <si>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</si>
  <si>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</si>
  <si>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</si>
  <si>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</si>
  <si>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</si>
  <si>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</si>
  <si>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</si>
  <si>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</si>
  <si>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</si>
  <si>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</si>
  <si>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</si>
  <si>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</si>
  <si>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</si>
  <si>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</si>
  <si>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</si>
  <si>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</si>
  <si>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</si>
  <si>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</si>
  <si>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</si>
  <si>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</si>
  <si>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</si>
  <si>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</si>
  <si>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</si>
  <si>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</si>
  <si>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</si>
  <si>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</si>
  <si>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</si>
  <si>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</si>
  <si>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</si>
  <si>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</si>
  <si>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</si>
  <si>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</si>
  <si>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</si>
  <si>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</si>
  <si>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</si>
  <si>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</si>
  <si>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</si>
  <si>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</si>
  <si>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</si>
  <si>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</si>
  <si>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</si>
  <si>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</si>
  <si>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</si>
  <si>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</si>
  <si>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</si>
  <si>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</si>
  <si>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</si>
  <si>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</si>
  <si>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</si>
  <si>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</si>
  <si>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</si>
  <si>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</si>
  <si>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</si>
  <si>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</si>
  <si>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</si>
  <si>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</si>
  <si>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</si>
  <si>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</si>
  <si>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</si>
  <si>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</si>
  <si>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</si>
  <si>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</si>
  <si>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</si>
  <si>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</si>
  <si>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</si>
  <si>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</si>
  <si>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</si>
  <si>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</si>
  <si>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</si>
  <si>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</si>
  <si>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</si>
  <si>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</si>
  <si>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</si>
  <si>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</si>
  <si>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</si>
  <si>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</si>
  <si>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</si>
  <si>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</si>
  <si>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</si>
  <si>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</si>
  <si>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</si>
  <si>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</si>
  <si>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</si>
  <si>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</si>
  <si>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</si>
  <si>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</si>
  <si>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</si>
  <si>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</si>
  <si>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</si>
  <si>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</si>
  <si>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</si>
  <si>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</si>
  <si>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</si>
  <si>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</si>
  <si>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</si>
  <si>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</si>
  <si>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</si>
  <si>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</si>
  <si>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</si>
  <si>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</si>
  <si>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</si>
  <si>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</si>
  <si>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</si>
  <si>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</si>
  <si>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</si>
  <si>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</si>
  <si>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</si>
  <si>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</si>
  <si>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</si>
  <si>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</si>
  <si>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</si>
  <si>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</si>
  <si>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</si>
  <si>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</si>
  <si>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</si>
  <si>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</si>
  <si>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</si>
  <si>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</si>
  <si>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</si>
  <si>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</si>
  <si>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</si>
  <si>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</si>
  <si>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</si>
  <si>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</si>
  <si>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</si>
  <si>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</si>
  <si>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</si>
  <si>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</si>
  <si>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</si>
  <si>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</si>
  <si>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</si>
  <si>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</si>
  <si>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</si>
  <si>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</si>
  <si>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</si>
  <si>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</si>
  <si>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</si>
  <si>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</si>
  <si>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</si>
  <si>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</si>
  <si>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</si>
  <si>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</si>
  <si>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</si>
  <si>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</si>
  <si>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</si>
  <si>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</si>
  <si>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</si>
  <si>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</si>
  <si>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</si>
  <si>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</si>
  <si>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</si>
  <si>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</si>
  <si>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</si>
  <si>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</si>
  <si>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</si>
  <si>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</si>
  <si>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</si>
  <si>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</si>
  <si>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</si>
  <si>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</si>
  <si>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</si>
  <si>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</si>
  <si>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</si>
  <si>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</si>
  <si>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</si>
  <si>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</si>
  <si>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</si>
  <si>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</si>
  <si>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</si>
  <si>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</si>
  <si>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</si>
  <si>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</si>
  <si>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</si>
  <si>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</si>
  <si>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</si>
  <si>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</si>
  <si>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</si>
  <si>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</si>
  <si>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</si>
  <si>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</si>
  <si>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</si>
  <si>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</si>
  <si>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</si>
  <si>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</si>
  <si>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</si>
  <si>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</si>
  <si>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</si>
  <si>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</si>
  <si>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</si>
  <si>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</si>
  <si>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</si>
  <si>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</si>
  <si>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</si>
  <si>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</si>
  <si>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</si>
  <si>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</si>
  <si>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</si>
  <si>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</si>
  <si>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</si>
  <si>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</si>
  <si>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</si>
  <si>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</si>
  <si>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</si>
  <si>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</si>
  <si>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</si>
  <si>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</si>
  <si>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</si>
  <si>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</si>
  <si>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</si>
  <si>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</si>
  <si>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</si>
  <si>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</si>
  <si>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</si>
  <si>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</si>
  <si>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</si>
  <si>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</si>
  <si>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</si>
  <si>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</si>
  <si>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</si>
  <si>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</si>
  <si>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</si>
  <si>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</si>
  <si>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</si>
  <si>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</si>
  <si>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</si>
  <si>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</si>
  <si>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</si>
  <si>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</si>
  <si>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</si>
  <si>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</si>
  <si>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</si>
  <si>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</si>
  <si>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</si>
  <si>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</si>
  <si>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</si>
  <si>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</si>
  <si>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</si>
  <si>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</si>
  <si>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</si>
  <si>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</si>
  <si>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</si>
  <si>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</si>
  <si>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</si>
  <si>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</si>
  <si>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</si>
  <si>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</si>
  <si>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</si>
  <si>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</si>
  <si>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</si>
  <si>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</si>
  <si>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</si>
  <si>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</si>
  <si>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</si>
  <si>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</si>
  <si>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</si>
  <si>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</si>
  <si>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</si>
  <si>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</si>
  <si>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</si>
  <si>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</si>
  <si>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</si>
  <si>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</si>
  <si>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</si>
  <si>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</si>
  <si>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</si>
  <si>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</si>
  <si>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</si>
  <si>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</si>
  <si>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</si>
  <si>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</si>
  <si>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</si>
  <si>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</si>
  <si>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</si>
  <si>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</si>
  <si>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</si>
  <si>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</si>
  <si>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</si>
  <si>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</si>
  <si>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</si>
  <si>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</si>
  <si>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</si>
  <si>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</si>
  <si>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</si>
  <si>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</si>
  <si>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</si>
  <si>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</si>
  <si>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</si>
  <si>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</si>
  <si>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</si>
  <si>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</si>
  <si>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</si>
  <si>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</si>
  <si>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</si>
  <si>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</si>
  <si>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</si>
  <si>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</si>
  <si>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</si>
  <si>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</si>
  <si>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</si>
  <si>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</si>
  <si>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</si>
  <si>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</si>
  <si>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</si>
  <si>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</si>
  <si>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</si>
  <si>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</si>
  <si>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</si>
  <si>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</si>
  <si>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</si>
  <si>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</si>
  <si>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</si>
  <si>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</si>
  <si>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</si>
  <si>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</si>
  <si>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</si>
  <si>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</si>
  <si>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</si>
  <si>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</si>
  <si>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</si>
  <si>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</si>
  <si>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</si>
  <si>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</si>
  <si>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</si>
  <si>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</si>
  <si>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</si>
  <si>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</si>
  <si>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</si>
  <si>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</si>
  <si>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</si>
  <si>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</si>
  <si>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</si>
  <si>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</si>
  <si>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</si>
  <si>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</si>
  <si>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</si>
  <si>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</si>
  <si>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</si>
  <si>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</si>
  <si>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</si>
  <si>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</si>
  <si>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</si>
  <si>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</si>
  <si>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</si>
  <si>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</si>
  <si>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</si>
  <si>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</si>
  <si>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</si>
  <si>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</si>
  <si>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</si>
  <si>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</si>
  <si>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</si>
  <si>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</si>
  <si>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</si>
  <si>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</si>
  <si>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</si>
  <si>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</si>
  <si>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</si>
  <si>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</si>
  <si>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</si>
  <si>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</si>
  <si>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</si>
  <si>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</si>
  <si>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</si>
  <si>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</si>
  <si>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</si>
  <si>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</si>
  <si>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</si>
  <si>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</si>
  <si>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</si>
  <si>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</si>
  <si>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</si>
  <si>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</si>
  <si>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</si>
  <si>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</si>
  <si>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</si>
  <si>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</si>
  <si>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</si>
  <si>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</si>
  <si>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</si>
  <si>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</si>
  <si>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</si>
  <si>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</si>
  <si>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</si>
  <si>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</si>
  <si>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</si>
  <si>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</si>
  <si>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</si>
  <si>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</si>
  <si>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</si>
  <si>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</si>
  <si>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</si>
  <si>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</si>
  <si>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</si>
  <si>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</si>
  <si>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</si>
  <si>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</si>
  <si>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</si>
  <si>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</si>
  <si>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</si>
  <si>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</si>
  <si>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</si>
  <si>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</si>
  <si>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</si>
  <si>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</si>
  <si>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</si>
  <si>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</si>
  <si>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</si>
  <si>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</si>
  <si>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</si>
  <si>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</si>
  <si>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</si>
  <si>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</si>
  <si>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</si>
  <si>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</si>
  <si>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</si>
  <si>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</si>
  <si>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</si>
  <si>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</si>
  <si>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</si>
  <si>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</si>
  <si>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</si>
  <si>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</si>
  <si>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</si>
  <si>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</si>
  <si>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</si>
  <si>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</si>
  <si>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</si>
  <si>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</si>
  <si>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</si>
  <si>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</si>
  <si>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</si>
  <si>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</si>
  <si>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</si>
  <si>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</si>
  <si>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</si>
  <si>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</si>
  <si>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</si>
  <si>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</si>
  <si>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</si>
  <si>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</si>
  <si>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</si>
  <si>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</si>
  <si>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</si>
  <si>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</si>
  <si>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</si>
  <si>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</si>
  <si>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</si>
  <si>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</si>
  <si>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</si>
  <si>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</si>
  <si>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</si>
  <si>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</si>
  <si>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</si>
  <si>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</si>
  <si>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</si>
  <si>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</si>
  <si>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</si>
  <si>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</si>
  <si>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</si>
  <si>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</si>
  <si>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</si>
  <si>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</si>
  <si>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</si>
  <si>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</si>
  <si>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</si>
  <si>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</si>
  <si>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</si>
  <si>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</si>
  <si>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</si>
  <si>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</si>
  <si>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</si>
  <si>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</si>
  <si>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</si>
  <si>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</si>
  <si>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</si>
  <si>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</si>
  <si>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</si>
  <si>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</si>
  <si>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</si>
  <si>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</si>
  <si>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</si>
  <si>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</si>
  <si>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</si>
  <si>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</si>
  <si>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</si>
  <si>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</si>
  <si>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</si>
  <si>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</si>
  <si>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</si>
  <si>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</si>
  <si>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</si>
  <si>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</si>
  <si>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</si>
  <si>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</si>
  <si>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</si>
  <si>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</si>
  <si>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</si>
  <si>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</si>
  <si>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</si>
  <si>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</si>
  <si>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</si>
  <si>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</si>
  <si>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</si>
  <si>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</si>
  <si>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</si>
  <si>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</si>
  <si>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</si>
  <si>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</si>
  <si>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</si>
  <si>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</si>
  <si>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</si>
  <si>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</si>
  <si>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</si>
  <si>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</si>
  <si>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</si>
  <si>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</si>
  <si>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</si>
  <si>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</si>
  <si>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</si>
  <si>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</si>
  <si>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</si>
  <si>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</si>
  <si>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</si>
  <si>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</si>
  <si>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</si>
  <si>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</si>
  <si>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</si>
  <si>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</si>
  <si>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</si>
  <si>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</si>
  <si>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</si>
  <si>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</si>
  <si>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</si>
  <si>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</si>
  <si>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</si>
  <si>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</si>
  <si>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</si>
  <si>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</si>
  <si>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</si>
  <si>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</si>
  <si>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</si>
  <si>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</si>
  <si>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</si>
  <si>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</si>
  <si>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</si>
  <si>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</si>
  <si>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</si>
  <si>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</si>
  <si>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</si>
  <si>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</si>
  <si>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</si>
  <si>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</si>
  <si>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</si>
  <si>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</si>
  <si>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</si>
  <si>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</si>
  <si>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</si>
  <si>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</si>
  <si>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</si>
  <si>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</si>
  <si>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</si>
  <si>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</si>
  <si>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</si>
  <si>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</si>
  <si>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</si>
  <si>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</si>
  <si>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</si>
  <si>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</si>
  <si>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</si>
  <si>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</si>
  <si>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</si>
  <si>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</si>
  <si>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</si>
  <si>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</si>
  <si>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</si>
  <si>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</si>
  <si>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</si>
  <si>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</si>
  <si>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</si>
  <si>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</si>
  <si>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</si>
  <si>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</si>
  <si>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</si>
  <si>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</si>
  <si>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</si>
  <si>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</si>
  <si>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</si>
  <si>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</si>
  <si>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</si>
  <si>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</si>
  <si>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</si>
  <si>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</si>
  <si>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</si>
  <si>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</si>
  <si>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</si>
  <si>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</si>
  <si>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</si>
  <si>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</si>
  <si>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</si>
  <si>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</si>
  <si>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</si>
  <si>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</si>
  <si>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</si>
  <si>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</si>
  <si>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</si>
  <si>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</si>
  <si>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</si>
  <si>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</si>
  <si>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</si>
  <si>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</si>
  <si>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</si>
  <si>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</si>
  <si>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</si>
  <si>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</si>
  <si>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</si>
  <si>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</si>
  <si>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</si>
  <si>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</si>
  <si>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</si>
  <si>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</si>
  <si>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</si>
  <si>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</si>
  <si>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</si>
  <si>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</si>
  <si>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</si>
  <si>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</si>
  <si>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</si>
  <si>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</si>
  <si>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</si>
  <si>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</si>
  <si>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</si>
  <si>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</si>
  <si>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</si>
  <si>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</si>
  <si>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</si>
  <si>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</si>
  <si>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</si>
  <si>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</si>
  <si>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</si>
  <si>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</si>
  <si>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</si>
  <si>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</si>
  <si>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</si>
  <si>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</si>
  <si>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</si>
  <si>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</si>
  <si>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</si>
  <si>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</si>
  <si>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</si>
  <si>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</si>
  <si>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</si>
  <si>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</si>
  <si>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</si>
  <si>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</si>
  <si>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</si>
  <si>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</si>
  <si>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</si>
  <si>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</si>
  <si>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</si>
  <si>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</si>
  <si>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</si>
  <si>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</si>
  <si>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</si>
  <si>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</si>
  <si>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</si>
  <si>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</si>
  <si>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</si>
  <si>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</si>
  <si>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</si>
  <si>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</si>
  <si>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</si>
  <si>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</si>
  <si>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</si>
  <si>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</si>
  <si>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</si>
  <si>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</si>
  <si>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</si>
  <si>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</si>
  <si>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</si>
  <si>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</si>
  <si>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</si>
  <si>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</si>
  <si>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</si>
  <si>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</si>
  <si>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</si>
  <si>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</si>
  <si>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</si>
  <si>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</si>
  <si>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</si>
  <si>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</si>
  <si>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</si>
  <si>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</si>
  <si>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</si>
  <si>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</si>
  <si>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</si>
  <si>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</si>
  <si>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</si>
  <si>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</si>
  <si>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</si>
  <si>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</si>
  <si>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</si>
  <si>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</si>
  <si>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</si>
  <si>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</si>
  <si>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</si>
  <si>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</si>
  <si>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</si>
  <si>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</si>
  <si>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</si>
  <si>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</si>
  <si>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</si>
  <si>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</si>
  <si>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</si>
  <si>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</si>
  <si>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</si>
  <si>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</si>
  <si>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</si>
  <si>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</si>
  <si>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</si>
  <si>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</si>
  <si>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</si>
  <si>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</si>
  <si>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</si>
  <si>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</si>
  <si>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</si>
  <si>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</si>
  <si>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</si>
  <si>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</si>
  <si>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</si>
  <si>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</si>
  <si>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</si>
  <si>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</si>
  <si>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</si>
  <si>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</si>
  <si>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</si>
  <si>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</si>
  <si>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</si>
  <si>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</si>
  <si>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</si>
  <si>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</si>
  <si>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</si>
  <si>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</si>
  <si>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</si>
  <si>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</si>
  <si>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</si>
  <si>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</si>
  <si>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</si>
  <si>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</si>
  <si>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</si>
  <si>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</si>
  <si>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</si>
  <si>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</si>
  <si>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</si>
  <si>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</si>
  <si>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</si>
  <si>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</si>
  <si>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</si>
  <si>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</si>
  <si>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</si>
  <si>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</si>
  <si>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</si>
  <si>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</si>
  <si>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</si>
  <si>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</si>
  <si>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</si>
  <si>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</si>
  <si>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</si>
  <si>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</si>
  <si>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</si>
  <si>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</si>
  <si>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</si>
  <si>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</si>
  <si>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</si>
  <si>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</si>
  <si>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</si>
  <si>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</si>
  <si>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</si>
  <si>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</si>
  <si>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</si>
  <si>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</si>
  <si>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</si>
  <si>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</si>
  <si>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</si>
  <si>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</si>
  <si>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</si>
  <si>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</si>
  <si>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</si>
  <si>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</si>
  <si>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</si>
  <si>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</si>
  <si>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</si>
  <si>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</si>
  <si>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</si>
  <si>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</si>
  <si>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</si>
  <si>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</si>
  <si>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</si>
  <si>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</si>
  <si>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</si>
  <si>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</si>
  <si>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</si>
  <si>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</si>
  <si>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</si>
  <si>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</si>
  <si>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</si>
  <si>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</si>
  <si>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</si>
  <si>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</si>
  <si>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</si>
  <si>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</si>
  <si>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</si>
  <si>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</si>
  <si>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</si>
  <si>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</si>
  <si>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</si>
  <si>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</si>
  <si>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</si>
  <si>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</si>
  <si>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</si>
  <si>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</si>
  <si>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</si>
  <si>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</si>
  <si>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</si>
  <si>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</si>
  <si>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</si>
  <si>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</si>
  <si>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</si>
  <si>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</si>
  <si>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</si>
  <si>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</si>
  <si>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</si>
  <si>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</si>
  <si>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</si>
  <si>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</si>
  <si>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</si>
  <si>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</si>
  <si>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</si>
  <si>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</si>
  <si>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</si>
  <si>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</si>
  <si>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</si>
  <si>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</si>
  <si>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</si>
  <si>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</si>
  <si>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</si>
  <si>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</si>
  <si>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</si>
  <si>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</si>
  <si>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</si>
  <si>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</si>
  <si>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</si>
  <si>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</si>
  <si>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</si>
  <si>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</si>
  <si>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</si>
  <si>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</si>
  <si>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</si>
  <si>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</si>
  <si>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</si>
  <si>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</si>
  <si>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</si>
  <si>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</si>
  <si>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</si>
  <si>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</si>
  <si>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</si>
  <si>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</si>
  <si>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</si>
  <si>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</si>
  <si>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</si>
  <si>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</si>
  <si>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</si>
  <si>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</si>
  <si>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</si>
  <si>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</si>
  <si>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</si>
  <si>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</si>
  <si>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</si>
  <si>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</si>
  <si>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</si>
  <si>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</si>
  <si>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</si>
  <si>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</si>
  <si>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</si>
  <si>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</si>
  <si>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</si>
  <si>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</si>
  <si>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</si>
  <si>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</si>
  <si>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</si>
  <si>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</si>
  <si>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</si>
  <si>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</si>
  <si>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</si>
  <si>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</si>
  <si>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</si>
  <si>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</si>
  <si>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</si>
  <si>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</si>
  <si>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</si>
  <si>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</si>
  <si>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</si>
  <si>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</si>
  <si>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</si>
  <si>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</si>
  <si>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</si>
  <si>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</si>
  <si>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</si>
  <si>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</si>
  <si>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</si>
  <si>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</si>
  <si>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</si>
  <si>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</si>
  <si>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</si>
  <si>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</si>
  <si>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</si>
  <si>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</si>
  <si>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</si>
  <si>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</si>
  <si>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</si>
  <si>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</si>
  <si>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</si>
  <si>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</si>
  <si>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</si>
  <si>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</si>
  <si>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</si>
  <si>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</si>
  <si>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</si>
  <si>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</si>
  <si>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</si>
  <si>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</si>
  <si>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</si>
  <si>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</si>
  <si>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</si>
  <si>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</si>
  <si>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</si>
  <si>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</si>
  <si>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</si>
  <si>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</si>
  <si>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</si>
  <si>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</si>
  <si>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</si>
  <si>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</si>
  <si>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</si>
  <si>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</si>
  <si>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</si>
  <si>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</si>
  <si>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</si>
  <si>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</si>
  <si>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</si>
  <si>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</si>
  <si>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</si>
  <si>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</si>
  <si>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</si>
  <si>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</si>
  <si>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</si>
  <si>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</si>
  <si>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</si>
  <si>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</si>
  <si>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</si>
  <si>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</si>
  <si>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</si>
  <si>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</si>
  <si>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</si>
  <si>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</si>
  <si>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</si>
  <si>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</si>
  <si>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</si>
  <si>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</si>
  <si>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</si>
  <si>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</si>
  <si>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</si>
  <si>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</si>
  <si>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</si>
  <si>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</si>
  <si>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</si>
  <si>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</si>
  <si>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</si>
  <si>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</si>
  <si>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</si>
  <si>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</si>
  <si>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</si>
  <si>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</si>
  <si>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</si>
  <si>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</si>
  <si>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</si>
  <si>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</si>
  <si>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</si>
  <si>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</si>
  <si>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</si>
  <si>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</si>
  <si>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</si>
  <si>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</si>
  <si>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</si>
  <si>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</si>
  <si>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</si>
  <si>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</si>
  <si>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</si>
  <si>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</si>
  <si>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</si>
  <si>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</si>
  <si>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</si>
  <si>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</si>
  <si>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</si>
  <si>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</si>
  <si>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</si>
  <si>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</si>
  <si>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</si>
  <si>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</si>
  <si>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</si>
  <si>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</si>
  <si>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</si>
  <si>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</si>
  <si>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</si>
  <si>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</si>
  <si>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</si>
  <si>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</si>
  <si>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</si>
  <si>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</si>
  <si>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</si>
  <si>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</si>
  <si>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</si>
  <si>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</si>
  <si>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</si>
  <si>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</si>
  <si>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</si>
  <si>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</si>
  <si>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</si>
  <si>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</si>
  <si>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</si>
  <si>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</si>
  <si>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</si>
  <si>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</si>
  <si>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</si>
  <si>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</si>
  <si>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</si>
  <si>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</si>
  <si>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</si>
  <si>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</si>
  <si>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</si>
  <si>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</si>
  <si>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</si>
  <si>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</si>
  <si>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</si>
  <si>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</si>
  <si>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</si>
  <si>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</si>
  <si>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</si>
  <si>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</si>
  <si>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</si>
  <si>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</si>
  <si>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</si>
  <si>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</si>
  <si>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</si>
  <si>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</si>
  <si>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</si>
  <si>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</si>
  <si>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</si>
  <si>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</si>
  <si>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</si>
  <si>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</si>
  <si>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</si>
  <si>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</si>
  <si>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</si>
  <si>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</si>
  <si>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</si>
  <si>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</si>
  <si>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</si>
  <si>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</si>
  <si>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</si>
  <si>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</si>
  <si>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</si>
  <si>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</si>
  <si>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</si>
  <si>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</si>
  <si>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</si>
  <si>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</si>
  <si>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</si>
  <si>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</si>
  <si>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</si>
  <si>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</si>
  <si>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</si>
  <si>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</si>
  <si>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</si>
  <si>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</si>
  <si>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</si>
  <si>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</si>
  <si>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</si>
  <si>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</si>
  <si>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</si>
  <si>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</si>
  <si>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</si>
  <si>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</si>
  <si>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</si>
  <si>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</si>
  <si>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</si>
  <si>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</si>
  <si>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</si>
  <si>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</si>
  <si>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</si>
  <si>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</si>
  <si>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</si>
  <si>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</si>
  <si>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</si>
  <si>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</si>
  <si>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</si>
  <si>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</si>
  <si>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</si>
  <si>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</si>
  <si>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</si>
  <si>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</si>
  <si>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</si>
  <si>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</si>
  <si>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</si>
  <si>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</si>
  <si>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</si>
  <si>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</si>
  <si>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</si>
  <si>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</si>
  <si>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</si>
  <si>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</si>
  <si>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</si>
  <si>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</si>
  <si>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</si>
  <si>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</si>
  <si>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</si>
  <si>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</si>
  <si>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</si>
  <si>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</si>
  <si>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</si>
  <si>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</si>
  <si>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</si>
  <si>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</si>
  <si>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</si>
  <si>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</si>
  <si>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</si>
  <si>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</si>
  <si>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</si>
  <si>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</si>
  <si>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</si>
  <si>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</si>
  <si>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</si>
  <si>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</si>
  <si>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</si>
  <si>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</si>
  <si>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</si>
  <si>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</si>
  <si>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</si>
  <si>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</si>
  <si>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</si>
  <si>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</si>
  <si>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</si>
  <si>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</si>
  <si>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</si>
  <si>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</si>
  <si>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</si>
  <si>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</si>
  <si>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</si>
  <si>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</si>
  <si>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</si>
  <si>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</si>
  <si>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</si>
  <si>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</si>
  <si>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</si>
  <si>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</si>
  <si>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</si>
  <si>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</si>
  <si>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</si>
  <si>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</si>
  <si>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</si>
  <si>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</si>
  <si>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</si>
  <si>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</si>
  <si>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</si>
  <si>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</si>
  <si>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</si>
  <si>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</si>
  <si>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</si>
  <si>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</si>
  <si>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</si>
  <si>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</si>
  <si>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</si>
  <si>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</si>
  <si>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</si>
  <si>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</si>
  <si>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</si>
  <si>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</si>
  <si>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</si>
  <si>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</si>
  <si>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</si>
  <si>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</si>
  <si>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</si>
  <si>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</si>
  <si>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</si>
  <si>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</si>
  <si>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</si>
  <si>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</si>
  <si>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</si>
  <si>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</si>
  <si>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</si>
  <si>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</si>
  <si>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</si>
  <si>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</si>
  <si>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</si>
  <si>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</si>
  <si>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</si>
  <si>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</si>
  <si>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</si>
  <si>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</si>
  <si>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</si>
  <si>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</si>
  <si>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</si>
  <si>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</si>
  <si>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</si>
  <si>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</si>
  <si>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</si>
  <si>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</si>
  <si>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</si>
  <si>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</si>
  <si>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</si>
  <si>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</si>
  <si>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</si>
  <si>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</si>
  <si>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</si>
  <si>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</si>
  <si>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</si>
  <si>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</si>
  <si>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</si>
  <si>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</si>
  <si>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</si>
  <si>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</si>
  <si>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</si>
  <si>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</si>
  <si>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</si>
  <si>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</si>
  <si>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</si>
  <si>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</si>
  <si>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</si>
  <si>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</si>
  <si>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</si>
  <si>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</si>
  <si>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</si>
  <si>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</si>
  <si>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</si>
  <si>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</si>
  <si>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</si>
  <si>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</si>
  <si>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</si>
  <si>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</si>
  <si>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</si>
  <si>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</si>
  <si>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</si>
  <si>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</si>
  <si>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</si>
  <si>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</si>
  <si>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</si>
  <si>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</si>
  <si>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</si>
  <si>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</si>
  <si>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</si>
  <si>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</si>
  <si>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</si>
  <si>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</si>
  <si>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</si>
  <si>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</si>
  <si>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</si>
  <si>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</si>
  <si>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</si>
  <si>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</si>
  <si>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</si>
  <si>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</si>
  <si>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</si>
  <si>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</si>
  <si>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</si>
  <si>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</si>
  <si>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</si>
  <si>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</si>
  <si>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</si>
  <si>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</si>
  <si>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</si>
  <si>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</si>
  <si>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</si>
  <si>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</si>
  <si>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</si>
  <si>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</si>
  <si>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</si>
  <si>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</si>
  <si>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</si>
  <si>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</si>
  <si>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</si>
  <si>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</si>
  <si>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</si>
  <si>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</si>
  <si>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</si>
  <si>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</si>
  <si>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</si>
  <si>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</si>
  <si>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</si>
  <si>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</si>
  <si>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</si>
  <si>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</si>
  <si>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</si>
  <si>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</si>
  <si>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</si>
  <si>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</si>
  <si>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</si>
  <si>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</si>
  <si>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</si>
  <si>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</si>
  <si>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</si>
  <si>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</si>
  <si>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</si>
  <si>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</si>
  <si>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</si>
  <si>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</si>
  <si>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</si>
  <si>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</si>
  <si>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</si>
  <si>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</si>
  <si>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</si>
  <si>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</si>
  <si>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</si>
  <si>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</si>
  <si>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</si>
  <si>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</si>
  <si>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</si>
  <si>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</si>
  <si>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</si>
  <si>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</si>
  <si>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</si>
  <si>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</si>
  <si>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</si>
  <si>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</si>
  <si>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</si>
  <si>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</si>
  <si>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</si>
  <si>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</si>
  <si>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</si>
  <si>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</si>
  <si>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</si>
  <si>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</si>
  <si>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</si>
  <si>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</si>
  <si>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</si>
  <si>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</si>
  <si>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</si>
  <si>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</si>
  <si>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</si>
  <si>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</si>
  <si>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</si>
  <si>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</si>
  <si>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</si>
  <si>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</si>
  <si>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</si>
  <si>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</si>
  <si>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</si>
  <si>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</si>
  <si>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</si>
  <si>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</si>
  <si>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</si>
  <si>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</si>
  <si>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</si>
  <si>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</si>
  <si>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</si>
  <si>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</si>
  <si>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</si>
  <si>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</si>
  <si>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</si>
  <si>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</si>
  <si>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</si>
  <si>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</si>
  <si>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</si>
  <si>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</si>
  <si>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</si>
  <si>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</si>
  <si>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</si>
  <si>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</si>
  <si>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</si>
  <si>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</si>
  <si>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</si>
  <si>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</si>
  <si>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</si>
  <si>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</si>
  <si>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</si>
  <si>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</si>
  <si>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</si>
  <si>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</si>
  <si>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</si>
  <si>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</si>
  <si>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</si>
  <si>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</si>
  <si>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</si>
  <si>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</si>
  <si>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</si>
  <si>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</si>
  <si>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</si>
  <si>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</si>
  <si>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</si>
  <si>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</si>
  <si>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</si>
  <si>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</si>
  <si>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</si>
  <si>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</si>
  <si>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</si>
  <si>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</si>
  <si>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</si>
  <si>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</si>
  <si>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</si>
  <si>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</si>
  <si>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</si>
  <si>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</si>
  <si>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</si>
  <si>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</si>
  <si>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</si>
  <si>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</si>
  <si>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</si>
  <si>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</si>
  <si>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</si>
  <si>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</si>
  <si>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</si>
  <si>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</si>
  <si>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</si>
  <si>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</si>
  <si>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</si>
  <si>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</si>
  <si>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</si>
  <si>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</si>
  <si>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</si>
  <si>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</si>
  <si>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</si>
  <si>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</si>
  <si>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</si>
  <si>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</si>
  <si>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</si>
  <si>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</si>
  <si>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</si>
  <si>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</si>
  <si>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</si>
  <si>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</si>
  <si>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</si>
  <si>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</si>
  <si>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</si>
  <si>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</si>
  <si>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</si>
  <si>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</si>
  <si>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</si>
  <si>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</si>
  <si>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</si>
  <si>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</si>
  <si>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</si>
  <si>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</si>
  <si>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</si>
  <si>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</si>
  <si>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</si>
  <si>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</si>
  <si>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</si>
  <si>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</si>
  <si>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</si>
  <si>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</si>
  <si>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</si>
  <si>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</si>
  <si>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</si>
  <si>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</si>
  <si>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</si>
  <si>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</si>
  <si>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</si>
  <si>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</si>
  <si>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</si>
  <si>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</si>
  <si>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</si>
  <si>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</si>
  <si>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</si>
  <si>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</si>
  <si>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</si>
  <si>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</si>
  <si>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</si>
  <si>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</si>
  <si>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</si>
  <si>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</si>
  <si>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</si>
  <si>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</si>
  <si>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</si>
  <si>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</si>
  <si>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</si>
  <si>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</si>
  <si>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</si>
  <si>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</si>
  <si>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</si>
  <si>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</si>
  <si>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</si>
  <si>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</si>
  <si>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</si>
  <si>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</si>
  <si>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</si>
  <si>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</si>
  <si>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</si>
  <si>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</si>
  <si>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</si>
  <si>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</si>
  <si>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</si>
  <si>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</si>
  <si>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</si>
  <si>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</si>
  <si>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</si>
  <si>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</si>
  <si>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</si>
  <si>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</si>
  <si>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</si>
  <si>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</si>
  <si>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</si>
  <si>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</si>
  <si>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</si>
  <si>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</si>
  <si>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</si>
  <si>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</si>
  <si>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</si>
  <si>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</si>
  <si>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</si>
  <si>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</si>
  <si>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</si>
  <si>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</si>
  <si>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</si>
  <si>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</si>
  <si>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</si>
  <si>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</si>
  <si>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</si>
  <si>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</si>
  <si>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</si>
  <si>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</si>
  <si>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</si>
  <si>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</si>
  <si>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</si>
  <si>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</si>
  <si>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</si>
  <si>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</si>
  <si>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</si>
  <si>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</si>
  <si>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</si>
  <si>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</si>
  <si>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</si>
  <si>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</si>
  <si>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</si>
  <si>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</si>
  <si>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</si>
  <si>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</si>
  <si>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</si>
  <si>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</si>
  <si>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</si>
  <si>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</si>
  <si>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</si>
  <si>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</si>
  <si>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</si>
  <si>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</si>
  <si>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</si>
  <si>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</si>
  <si>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</si>
  <si>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</si>
  <si>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</si>
  <si>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</si>
  <si>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</si>
  <si>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</si>
  <si>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</si>
  <si>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</si>
  <si>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</si>
  <si>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</si>
  <si>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</si>
  <si>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</si>
  <si>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</si>
  <si>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</si>
  <si>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</si>
  <si>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</si>
  <si>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</si>
  <si>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</si>
  <si>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</si>
  <si>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</si>
  <si>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</si>
  <si>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</si>
  <si>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</si>
  <si>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</si>
  <si>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</si>
  <si>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</si>
  <si>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</si>
  <si>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</si>
  <si>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</si>
  <si>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</si>
  <si>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</si>
  <si>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</si>
  <si>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</si>
  <si>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</si>
  <si>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</si>
  <si>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</si>
  <si>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</si>
  <si>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</si>
  <si>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</si>
  <si>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</si>
  <si>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</si>
  <si>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</si>
  <si>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</si>
  <si>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</si>
  <si>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</si>
  <si>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</si>
  <si>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</si>
  <si>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</si>
  <si>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</si>
  <si>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</si>
  <si>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</si>
  <si>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</si>
  <si>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</si>
  <si>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</si>
  <si>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</si>
  <si>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</si>
  <si>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</si>
  <si>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</si>
  <si>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</si>
  <si>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</si>
  <si>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</si>
  <si>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</si>
  <si>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</si>
  <si>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</si>
  <si>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</si>
  <si>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</si>
  <si>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</si>
  <si>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</si>
  <si>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</si>
  <si>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</si>
  <si>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</si>
  <si>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</si>
  <si>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</si>
  <si>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</si>
  <si>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</si>
  <si>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</si>
  <si>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</si>
  <si>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</si>
  <si>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</si>
  <si>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</si>
  <si>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</si>
  <si>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</si>
  <si>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</si>
  <si>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</si>
  <si>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</si>
  <si>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</si>
  <si>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</si>
  <si>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</si>
  <si>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</si>
  <si>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</si>
  <si>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</si>
  <si>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</si>
  <si>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</si>
  <si>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</si>
  <si>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</si>
  <si>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</si>
  <si>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</si>
  <si>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</si>
  <si>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</si>
  <si>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</si>
  <si>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</si>
  <si>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</si>
  <si>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</si>
  <si>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</si>
  <si>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</si>
  <si>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</si>
  <si>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</si>
  <si>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</si>
  <si>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</si>
  <si>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</si>
  <si>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</si>
  <si>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</si>
  <si>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</si>
  <si>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</si>
  <si>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</si>
  <si>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</si>
  <si>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</si>
  <si>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</si>
  <si>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</si>
  <si>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</si>
  <si>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</si>
  <si>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</si>
  <si>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</si>
  <si>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</si>
  <si>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</si>
  <si>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</si>
  <si>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</si>
  <si>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</si>
  <si>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</si>
  <si>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</si>
  <si>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</si>
  <si>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</si>
  <si>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</si>
  <si>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</si>
  <si>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</si>
  <si>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</si>
  <si>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</si>
  <si>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</si>
  <si>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</si>
  <si>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</si>
  <si>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</si>
  <si>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</si>
  <si>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</si>
  <si>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</si>
  <si>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</si>
  <si>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</si>
  <si>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</si>
  <si>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</si>
  <si>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</si>
  <si>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</si>
  <si>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</si>
  <si>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</si>
  <si>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</si>
  <si>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</si>
  <si>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</si>
  <si>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</si>
  <si>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</si>
  <si>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</si>
  <si>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</si>
  <si>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</si>
  <si>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</si>
  <si>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</si>
  <si>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</si>
  <si>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</si>
  <si>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</si>
  <si>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</si>
  <si>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</si>
  <si>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</si>
  <si>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</si>
  <si>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</si>
  <si>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</si>
  <si>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</si>
  <si>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</si>
  <si>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</si>
  <si>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</si>
  <si>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</si>
  <si>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</si>
  <si>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</si>
  <si>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</si>
  <si>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</si>
  <si>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</si>
  <si>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</si>
  <si>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</si>
  <si>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</si>
  <si>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</si>
  <si>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</si>
  <si>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</si>
  <si>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</si>
  <si>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</si>
  <si>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</si>
  <si>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</si>
  <si>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</si>
  <si>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</si>
  <si>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</si>
  <si>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</si>
  <si>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</si>
  <si>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</si>
  <si>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</si>
  <si>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</si>
  <si>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</si>
  <si>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</si>
  <si>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</si>
  <si>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</si>
  <si>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</si>
  <si>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</si>
  <si>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</si>
  <si>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</si>
  <si>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</si>
  <si>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</si>
  <si>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</si>
  <si>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</si>
  <si>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</si>
  <si>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</si>
  <si>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</si>
  <si>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</si>
  <si>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</si>
  <si>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</si>
  <si>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</si>
  <si>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</si>
  <si>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</si>
  <si>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</si>
  <si>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</si>
  <si>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</si>
  <si>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</si>
  <si>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</si>
  <si>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</si>
  <si>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</si>
  <si>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</si>
  <si>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</si>
  <si>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</si>
  <si>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</si>
  <si>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</si>
  <si>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</si>
  <si>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</si>
  <si>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</si>
  <si>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</si>
  <si>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</si>
  <si>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</si>
  <si>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</si>
  <si>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</si>
  <si>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</si>
  <si>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</si>
  <si>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</si>
  <si>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</si>
  <si>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</si>
  <si>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</si>
  <si>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</si>
  <si>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</si>
  <si>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</si>
  <si>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</si>
  <si>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</si>
  <si>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</si>
  <si>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</si>
  <si>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</si>
  <si>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</si>
  <si>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</si>
  <si>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</si>
  <si>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</si>
  <si>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</si>
  <si>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</si>
  <si>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</si>
  <si>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</si>
  <si>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</si>
  <si>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</si>
  <si>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</si>
  <si>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</si>
  <si>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</si>
  <si>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</si>
  <si>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</si>
  <si>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</si>
  <si>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</si>
  <si>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</si>
  <si>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</si>
  <si>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</si>
  <si>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</si>
  <si>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</si>
  <si>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</si>
  <si>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</si>
  <si>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</si>
  <si>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</si>
  <si>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</si>
  <si>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</si>
  <si>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</si>
  <si>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</si>
  <si>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</si>
  <si>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</si>
  <si>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</si>
  <si>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</si>
  <si>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</si>
  <si>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</si>
  <si>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</si>
  <si>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</si>
  <si>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</si>
  <si>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</si>
  <si>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</si>
  <si>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</si>
  <si>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</si>
  <si>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</si>
  <si>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</si>
  <si>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</si>
  <si>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</si>
  <si>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</si>
  <si>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</si>
  <si>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</si>
  <si>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</si>
  <si>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</si>
  <si>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</si>
  <si>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</si>
  <si>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</si>
  <si>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</si>
  <si>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</si>
  <si>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</si>
  <si>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</si>
  <si>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</si>
  <si>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</si>
  <si>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</si>
  <si>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</si>
  <si>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</si>
  <si>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</si>
  <si>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</si>
  <si>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</si>
  <si>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</si>
  <si>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</si>
  <si>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</si>
  <si>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</si>
  <si>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</si>
  <si>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</si>
  <si>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</si>
  <si>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</si>
  <si>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</si>
  <si>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</si>
  <si>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</si>
  <si>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</si>
  <si>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</si>
  <si>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</si>
  <si>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</si>
  <si>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</si>
  <si>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</si>
  <si>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</si>
  <si>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</si>
  <si>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</si>
  <si>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</si>
  <si>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</si>
  <si>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</si>
  <si>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</si>
  <si>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</si>
  <si>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</si>
  <si>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</si>
  <si>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</si>
  <si>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</si>
  <si>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</si>
  <si>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</si>
  <si>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</si>
  <si>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</si>
  <si>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</si>
  <si>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</si>
  <si>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</si>
  <si>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</si>
  <si>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</si>
  <si>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</si>
  <si>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</si>
  <si>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</si>
  <si>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</si>
  <si>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</si>
  <si>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</si>
  <si>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</si>
  <si>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</si>
  <si>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</si>
  <si>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</si>
  <si>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</si>
  <si>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</si>
  <si>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</si>
  <si>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</si>
  <si>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</si>
  <si>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</si>
  <si>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</si>
  <si>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</si>
  <si>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</si>
  <si>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</si>
  <si>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</si>
  <si>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</si>
  <si>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</si>
  <si>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</si>
  <si>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</si>
  <si>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</si>
  <si>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</si>
  <si>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</si>
  <si>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</si>
  <si>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</si>
  <si>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</si>
  <si>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</si>
  <si>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</si>
  <si>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</si>
  <si>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</si>
  <si>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</si>
  <si>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</si>
  <si>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</si>
  <si>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</si>
  <si>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</si>
  <si>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</si>
  <si>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</si>
  <si>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</si>
  <si>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</si>
  <si>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</si>
  <si>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</si>
  <si>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</si>
  <si>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</si>
  <si>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</si>
  <si>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</si>
  <si>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</si>
  <si>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</si>
  <si>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</si>
  <si>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</si>
  <si>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</si>
  <si>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</si>
  <si>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</si>
  <si>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</si>
  <si>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</si>
  <si>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</si>
  <si>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</si>
  <si>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</si>
  <si>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</si>
  <si>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</si>
  <si>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</si>
  <si>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</si>
  <si>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</si>
  <si>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</si>
  <si>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</si>
  <si>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</si>
  <si>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</si>
  <si>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</si>
  <si>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</si>
  <si>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</si>
  <si>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</si>
  <si>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</si>
  <si>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</si>
  <si>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</si>
  <si>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</si>
  <si>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</si>
  <si>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</si>
  <si>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</si>
  <si>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</si>
  <si>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</si>
  <si>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</si>
  <si>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</si>
  <si>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</si>
  <si>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</si>
  <si>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</si>
  <si>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</si>
  <si>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</si>
  <si>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</si>
  <si>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</si>
  <si>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</si>
  <si>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</si>
  <si>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</si>
  <si>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</si>
  <si>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</si>
  <si>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</si>
  <si>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</si>
  <si>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</si>
  <si>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</si>
  <si>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</si>
  <si>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</si>
  <si>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</si>
  <si>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</si>
  <si>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</si>
  <si>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</si>
  <si>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</si>
  <si>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</si>
  <si>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</si>
  <si>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</si>
  <si>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</si>
  <si>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</si>
  <si>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</si>
  <si>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</si>
  <si>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</si>
  <si>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</si>
  <si>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</si>
  <si>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</si>
  <si>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</si>
  <si>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</si>
  <si>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</si>
  <si>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</si>
  <si>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</si>
  <si>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</si>
  <si>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</si>
  <si>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</si>
  <si>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</si>
  <si>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</si>
  <si>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</si>
  <si>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</si>
  <si>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</si>
  <si>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</si>
  <si>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</si>
  <si>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</si>
  <si>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</si>
  <si>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</si>
  <si>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</si>
  <si>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</si>
  <si>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</si>
  <si>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</si>
  <si>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</si>
  <si>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</si>
  <si>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</si>
  <si>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</si>
  <si>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</si>
  <si>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</si>
  <si>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</si>
  <si>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</si>
  <si>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</si>
  <si>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</si>
  <si>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</si>
  <si>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</si>
  <si>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</si>
  <si>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</si>
  <si>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</si>
  <si>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</si>
  <si>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</si>
  <si>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</si>
  <si>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</si>
  <si>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</si>
  <si>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</si>
  <si>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</si>
  <si>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</si>
  <si>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</si>
  <si>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</si>
  <si>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</si>
  <si>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</si>
  <si>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</si>
  <si>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</si>
  <si>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</si>
  <si>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</si>
  <si>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</si>
  <si>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</si>
  <si>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</si>
  <si>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</si>
  <si>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</si>
  <si>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</si>
  <si>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</si>
  <si>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</si>
  <si>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</si>
  <si>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</si>
  <si>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</si>
  <si>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</si>
  <si>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</si>
  <si>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</si>
  <si>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</si>
  <si>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</si>
  <si>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</si>
  <si>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</si>
  <si>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</si>
  <si>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</si>
  <si>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</si>
  <si>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</si>
  <si>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</si>
  <si>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</si>
  <si>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</si>
  <si>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</si>
  <si>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</si>
  <si>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</si>
  <si>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</si>
  <si>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</si>
  <si>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</si>
  <si>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</si>
  <si>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</si>
  <si>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</si>
  <si>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</si>
  <si>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</si>
  <si>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</si>
  <si>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</si>
  <si>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</si>
  <si>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</si>
  <si>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</si>
  <si>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</si>
  <si>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</si>
  <si>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</si>
  <si>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</si>
  <si>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</si>
  <si>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</si>
  <si>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</si>
  <si>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</si>
  <si>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</si>
  <si>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</si>
  <si>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</si>
  <si>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</si>
  <si>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</si>
  <si>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</si>
  <si>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</si>
  <si>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</si>
  <si>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</si>
  <si>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</si>
  <si>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</si>
  <si>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</si>
  <si>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</si>
  <si>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</si>
  <si>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</si>
  <si>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</si>
  <si>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</si>
  <si>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</si>
  <si>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</si>
  <si>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</si>
  <si>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</si>
  <si>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</si>
  <si>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</si>
  <si>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</si>
  <si>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</si>
  <si>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</si>
  <si>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</si>
  <si>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</si>
  <si>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</si>
  <si>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</si>
  <si>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</si>
  <si>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</si>
  <si>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</si>
  <si>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</si>
  <si>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</si>
  <si>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</si>
  <si>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</si>
  <si>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</si>
  <si>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</si>
  <si>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</si>
  <si>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</si>
  <si>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</si>
  <si>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</si>
  <si>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</si>
  <si>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</si>
  <si>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</si>
  <si>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</si>
  <si>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</si>
  <si>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</si>
  <si>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</si>
  <si>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</si>
  <si>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</si>
  <si>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</si>
  <si>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</si>
  <si>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</si>
  <si>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</si>
  <si>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</si>
  <si>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</si>
  <si>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</si>
  <si>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</si>
  <si>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</si>
  <si>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</si>
  <si>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</si>
  <si>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</si>
  <si>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</si>
  <si>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</si>
  <si>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</si>
  <si>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</si>
  <si>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</si>
  <si>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</si>
  <si>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</si>
  <si>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</si>
  <si>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</si>
  <si>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</si>
  <si>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</si>
  <si>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</si>
  <si>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</si>
  <si>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</si>
  <si>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</si>
  <si>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</si>
  <si>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</si>
  <si>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</si>
  <si>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</si>
  <si>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</si>
  <si>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</si>
  <si>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</si>
  <si>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</si>
  <si>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</si>
  <si>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</si>
  <si>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</si>
  <si>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</si>
  <si>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</si>
  <si>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</si>
  <si>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</si>
  <si>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</si>
  <si>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</si>
  <si>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</si>
  <si>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</si>
  <si>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</si>
  <si>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</si>
  <si>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</si>
  <si>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</si>
  <si>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</si>
  <si>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</si>
  <si>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</si>
  <si>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</si>
  <si>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</si>
  <si>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</si>
  <si>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</si>
  <si>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</si>
  <si>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</si>
  <si>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</si>
  <si>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</si>
  <si>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</si>
  <si>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</si>
  <si>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</si>
  <si>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</si>
  <si>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</si>
  <si>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</si>
  <si>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</si>
  <si>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</si>
  <si>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</si>
  <si>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</si>
  <si>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</si>
  <si>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</si>
  <si>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</si>
  <si>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</si>
  <si>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</si>
  <si>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</si>
  <si>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</si>
  <si>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</si>
  <si>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</si>
  <si>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</si>
  <si>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</si>
  <si>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</si>
  <si>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</si>
  <si>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</si>
  <si>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</si>
  <si>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</si>
  <si>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</si>
  <si>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</si>
  <si>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</si>
  <si>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</si>
  <si>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</si>
  <si>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</si>
  <si>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</si>
  <si>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</si>
  <si>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</si>
  <si>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</si>
  <si>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</si>
  <si>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</si>
  <si>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</si>
  <si>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</si>
  <si>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</si>
  <si>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</si>
  <si>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</si>
  <si>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</si>
  <si>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</si>
  <si>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</si>
  <si>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</si>
  <si>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</si>
  <si>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</si>
  <si>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</si>
  <si>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</si>
  <si>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</si>
  <si>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</si>
  <si>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</si>
  <si>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</si>
  <si>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</si>
  <si>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</si>
  <si>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</si>
  <si>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</si>
  <si>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</si>
  <si>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</si>
  <si>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</si>
  <si>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</si>
  <si>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</si>
  <si>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</si>
  <si>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</si>
  <si>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</si>
  <si>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</si>
  <si>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</si>
  <si>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</si>
  <si>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</si>
  <si>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</si>
  <si>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</si>
  <si>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</si>
  <si>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</si>
  <si>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</si>
  <si>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</si>
  <si>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</si>
  <si>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</si>
  <si>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</si>
  <si>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</si>
  <si>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PCM-20251014-00002055</t>
  </si>
  <si>
    <t xml:space="preserve">EM team on the way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</si>
  <si>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</si>
  <si>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</si>
  <si>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</si>
  <si>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</si>
  <si>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</si>
  <si>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</si>
  <si>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</si>
  <si>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</si>
  <si>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PCM-20251019-00001710</t>
  </si>
  <si>
    <t xml:space="preserve">EM Team at site </t>
  </si>
  <si>
    <t>PCM-20251019-00001840</t>
  </si>
  <si>
    <t>EM Team on the way ETA: 30 Mins</t>
  </si>
  <si>
    <t>PCM-20251009-00001098</t>
  </si>
  <si>
    <t xml:space="preserve">3G Down due to module issue under arrangement </t>
  </si>
  <si>
    <t>PCM-20251018-00002069</t>
  </si>
  <si>
    <t>cell still down at LTE due to Rectifire module issue , under arrangement</t>
  </si>
  <si>
    <t>TT-20251019-01192 // NA</t>
  </si>
  <si>
    <t>ETA 70 mins</t>
  </si>
  <si>
    <t>PCM-20251019-00001824</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</si>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</sst>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8" dataDxfId="47" headerRowBorderDxfId="45" tableBorderDxfId="46" totalsRowBorderDxfId="44">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K10" sqref="K10"/>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286.76716712962661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6.2718546296237037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2.6877777774643619E-2</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45949.715593055553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45949.715593055553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45949.715593055553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45949.715593055553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45949.715593055553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45949.715593055553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45949.715593055553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45949.715593055553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45949.715593055553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45949.715593055553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45949.715593055553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45949.715593055553</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45949.715593055553</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45949.715593055553</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45949.715593055553</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45949.715593055553</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45949.715593055553</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45949.715593055553</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45949.715593055553</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45949.715593055553</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45949.715593055553</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45949.715593055553</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45949.715593055553</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45949.715593055553</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45949.715593055553</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45949.715593055553</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45949.715593055553</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45949.715593055553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45949.715593055553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45949.715593055553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45949.715593055553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45949.715593055553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45949.715593055553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45949.715593055553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45949.715593055553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45949.715593055553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45949.715593055553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45949.715593055553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45949.715593055553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45949.715593055553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45949.715593055553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45949.715593055553</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45949.715593055553</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45949.715593055553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45949.715593055553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45949.715593055553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45949.715593055553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45949.715593055553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45949.715593055553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45949.715593055553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45949.715593055553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45949.715593055553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45949.715593055553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45949.715593055553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45949.715593055553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45949.715593055553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45949.715593055553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45949.715593055553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45949.715593055553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45949.715593055553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45949.715593055553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45949.715593055553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45949.715593055553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45949.715593055553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45949.715593055553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45949.715593055553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45949.715593055553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45949.715593055553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45949.715593055553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45949.715593055553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45949.715593055553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45949.715593055553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45949.715593055553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45949.715593055553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45949.715593055553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45949.715593055553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45949.715593055553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45949.715593055553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45949.715593055553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45949.715593055553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45949.715593055553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45949.715593055553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45949.715593055553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45949.715593055553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45949.715593055553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45949.715593055553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45949.715593055553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45949.715593055553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45949.715593055553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45949.715593055553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45949.715593055553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45949.715593055553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45949.715593055553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45949.715593055553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45949.715593055553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45949.715593055553</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45949.715593055553</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45949.715593055553</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45949.715593055553</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32E662B0-0574-4463-A413-6811DC7CB312}"/>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tabSelected="1" workbookViewId="0">
      <selection activeCell="D12" sqref="D12"/>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142.98850972222135</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124.71575509259128</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5.2198175925877877</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45949.715593055553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45949.715593055553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45949.715593055553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45949.715593055553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45949.715593055553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45949.715593055553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45949.715593055553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45949.715593055553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45949.715593055553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45949.715593055553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45949.715593055553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45949.715593055553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45949.715593055553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45949.715593055553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45949.715593055553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45949.715593055553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45949.715593055553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45949.715593055553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45949.715593055553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45949.715593055553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45949.715593055553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45949.715593055553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45949.715593055553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45949.715593055553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45949.715593055553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45949.715593055553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45949.715593055553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45949.715593055553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45949.715593055553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45949.715593055553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45949.715593055553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45949.715593055553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45949.715593055553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45949.715593055553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45949.715593055553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45949.715593055553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45949.715593055553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45949.715593055553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45949.715593055553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45949.715593055553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45949.715593055553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45949.715593055553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45949.715593055553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45949.715593055553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45949.715593055553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45949.715593055553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45949.715593055553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45949.715593055553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45949.715593055553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45949.715593055553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45949.715593055553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45949.715593055553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45949.715593055553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45949.715593055553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45949.715593055553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45949.715593055553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45949.715593055553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45949.715593055553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45949.715593055553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45949.715593055553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45949.715593055553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45949.715593055553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45949.715593055553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45949.715593055553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45949.715593055553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45949.715593055553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45949.715593055553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45949.715593055553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45949.715593055553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45949.715593055553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45949.715593055553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45949.715593055553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45949.715593055553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45949.715593055553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45949.715593055553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45949.715593055553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45949.715593055553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45949.715593055553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45949.715593055553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45949.715593055553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45949.715593055553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45949.715593055553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45949.715593055553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45949.715593055553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45949.715593055553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D1" sqref="D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45949.715593055553</v>
      </c>
      <c r="H2" s="166"/>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45949.715593055553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45949.715593055553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45949.715593055553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45949.715593055553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45949.715593055553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45949.715593055553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45949.715593055553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45949.715593055553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45949.715593055553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45949.715593055553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45949.715593055553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45949.715593055553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45949.715593055553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45949.715593055553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45949.715593055553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45949.715593055553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45949.715593055553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45949.715593055553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45949.715593055553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45949.715593055553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45949.715593055553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45949.715593055553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45949.715593055553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45949.715593055553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45949.715593055553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45949.715593055553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45949.715593055553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45949.715593055553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45949.715593055553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45949.715593055553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45949.715593055553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45949.715593055553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45949.715593055553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45949.715593055553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45949.715593055553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45949.715593055553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45949.715593055553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45949.715593055553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45949.715593055553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45949.715593055553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45949.715593055553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45949.715593055553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45949.715593055553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45949.715593055553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45949.715593055553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45949.715593055553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45949.715593055553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45949.715593055553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45949.715593055553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45949.715593055553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45949.715593055553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45949.715593055553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45949.715593055553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45949.715593055553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45949.715593055553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45949.715593055553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45949.715593055553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45949.715593055553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45949.715593055553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45949.715593055553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45949.715593055553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45949.715593055553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45949.715593055553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45949.715593055553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45949.715593055553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45949.715593055553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45949.715593055553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45949.715593055553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45949.715593055553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45949.715593055553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45949.715593055553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45949.715593055553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45949.715593055553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45949.715593055553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45949.715593055553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45949.715593055553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45949.715593055553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45949.715593055553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45949.715593055553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45949.715593055553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45949.715593055553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45949.715593055553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45949.715593055553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45949.715593055553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45949.715593055553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45949.715593055553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45949.715593055553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45949.715593055553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45949.715593055553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45949.715593055553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45949.715593055553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45949.715593055553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45949.715593055553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45949.715593055553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45949.715593055553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45949.715593055553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45949.715593055553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45949.715593055553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45949.715593055553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45949.715593055553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45949.715593055553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45949.715593055553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45949.715593055553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45949.715593055553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45949.715593055553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45949.715593055553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45949.715593055553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45949.715593055553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45949.715593055553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45949.715593055553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45949.715593055553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45949.715593055553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45949.715593055553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45949.715593055553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45949.715593055553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45949.715593055553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45949.715593055553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45949.715593055553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45949.715593055553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45949.715593055553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45949.715593055553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45949.715593055553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45949.715593055553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45949.715593055553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45949.715593055553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45949.715593055553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45949.715593055553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45949.715593055553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45949.715593055553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45949.715593055553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45949.715593055553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45949.715593055553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45949.715593055553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45949.715593055553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45949.715593055553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45949.715593055553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45949.715593055553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45949.715593055553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45949.715593055553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45949.715593055553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45949.715593055553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45949.715593055553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45949.715593055553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45949.715593055553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45949.715593055553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45949.715593055553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45949.715593055553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45949.715593055553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45949.715593055553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45949.715593055553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45949.715593055553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45949.715593055553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45949.715593055553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45949.715593055553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45949.715593055553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45949.715593055553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45949.715593055553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45949.715593055553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45949.715593055553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45949.715593055553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45949.715593055553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45949.715593055553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45949.715593055553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45949.715593055553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45949.715593055553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45949.715593055553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45949.715593055553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45949.715593055553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45949.715593055553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45949.715593055553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45949.715593055553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45949.715593055553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45949.715593055553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45949.715593055553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45949.715593055553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45949.715593055553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45949.715593055553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45949.715593055553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45949.715593055553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45949.715593055553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45949.715593055553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45949.715593055553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45949.715593055553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45949.715593055553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45949.715593055553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45949.715593055553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45949.715593055553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45949.715593055553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45949.715593055553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45949.715593055553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45949.715593055553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45949.715593055553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45949.715593055553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45949.715593055553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45949.715593055553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45949.715593055553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45949.715593055553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45949.715593055553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45949.715593055553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45949.715593055553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45949.715593055553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45949.715593055553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45949.715593055553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45949.715593055553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45949.715593055553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45949.715593055553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45949.715593055553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45949.715593055553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45949.715593055553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45949.715593055553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45949.715593055553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45949.715593055553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45949.715593055553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45949.715593055553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45949.715593055553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45949.715593055553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45949.715593055553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45949.715593055553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45949.715593055553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45949.715593055553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45949.715593055553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45949.715593055553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45949.715593055553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45949.715593055553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45949.715593055553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45949.715593055553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45949.715593055553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45949.715593055553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45949.715593055553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45949.715593055553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45949.715593055553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45949.715593055553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45949.715593055553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45949.715593055553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45949.715593055553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45949.715593055553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45949.715593055553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45949.715593055553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45949.715593055553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45949.715593055553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45949.715593055553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45949.715593055553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45949.715593055553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45949.715593055553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45949.715593055553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45949.715593055553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45949.715593055553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45949.715593055553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45949.715593055553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45949.715593055553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45949.715593055553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45949.715593055553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45949.715593055553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45949.715593055553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45949.715593055553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45949.715593055553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45949.715593055553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45949.715593055553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45949.715593055553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45949.715593055553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45949.715593055553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45949.715593055553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45949.715593055553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45949.715593055553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45949.715593055553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45949.715593055553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45949.715593055553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45949.715593055553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45949.715593055553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45949.715593055553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45949.715593055553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45949.715593055553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45949.715593055553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45949.715593055553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45949.715593055553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45949.715593055553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45949.715593055553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45949.715593055553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45949.715593055553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45949.715593055553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45949.715593055553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45949.715593055553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45949.715593055553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45949.715593055553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45949.715593055553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45949.715593055553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45949.715593055553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45949.715593055553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45949.715593055553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45949.715593055553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45949.715593055553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45949.715593055553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45949.715593055553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45949.715593055553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45949.715593055553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45949.715593055553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45949.715593055553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45949.715593055553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45949.715593055553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45949.715593055553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45949.715593055553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45949.715593055553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45949.715593055553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45949.715593055553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45949.715593055553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45949.715593055553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45949.715593055553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45949.715593055553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45949.715593055553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45949.715593055553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45949.715593055553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45949.715593055553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45949.715593055553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45949.715593055553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45949.715593055553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45949.715593055553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45949.715593055553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45949.715593055553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45949.715593055553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45949.715593055553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45949.715593055553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45949.715593055553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45949.715593055553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45949.715593055553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45949.715593055553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45949.715593055553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45949.715593055553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45949.715593055553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45949.715593055553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45949.715593055553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45949.715593055553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45949.715593055553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45949.715593055553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45949.715593055553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45949.715593055553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45949.715593055553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45949.715593055553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45949.715593055553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45949.715593055553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45949.715593055553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45949.715593055553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45949.715593055553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45949.715593055553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45949.715593055553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45949.715593055553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45949.715593055553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45949.715593055553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45949.715593055553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45949.715593055553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45949.715593055553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45949.715593055553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45949.715593055553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45949.715593055553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45949.715593055553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45949.715593055553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45949.715593055553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45949.715593055553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45949.715593055553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45949.715593055553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45949.715593055553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45949.715593055553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45949.715593055553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45949.715593055553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45949.715593055553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45949.715593055553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45949.715593055553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45949.715593055553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45949.715593055553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45949.715593055553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45949.715593055553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45949.715593055553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45949.715593055553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45949.715593055553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45949.715593055553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45949.715593055553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45949.715593055553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45949.715593055553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45949.715593055553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45949.715593055553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45949.715593055553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45949.715593055553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45949.715593055553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45949.715593055553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45949.715593055553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45949.715593055553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45949.715593055553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45949.715593055553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45949.715593055553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45949.715593055553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45949.715593055553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45949.715593055553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45949.715593055553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45949.715593055553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45949.715593055553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45949.715593055553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45949.715593055553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45949.715593055553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45949.715593055553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45949.715593055553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45949.715593055553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45949.715593055553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45949.715593055553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45949.715593055553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45949.715593055553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45949.715593055553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45949.715593055553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45949.715593055553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45949.715593055553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45949.715593055553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45949.715593055553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45949.715593055553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45949.715593055553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45949.715593055553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45949.715593055553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45949.715593055553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45949.715593055553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45949.715593055553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45949.715593055553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45949.715593055553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45949.715593055553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45949.715593055553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45949.715593055553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45949.715593055553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45949.715593055553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45949.715593055553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45949.715593055553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45949.715593055553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45949.715593055553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45949.715593055553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45949.715593055553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45949.715593055553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45949.715593055553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45949.715593055553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45949.715593055553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45949.715593055553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45949.715593055553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45949.715593055553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45949.715593055553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45949.715593055553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45949.715593055553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45949.715593055553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45949.715593055553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45949.715593055553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45949.715593055553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45949.715593055553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45949.715593055553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45949.715593055553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45949.715593055553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45949.715593055553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45949.715593055553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45949.715593055553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45949.715593055553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45949.715593055553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45949.715593055553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45949.715593055553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45949.715593055553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45949.715593055553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45949.715593055553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45949.715593055553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45949.715593055553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45949.715593055553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45949.715593055553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45949.715593055553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45949.715593055553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45949.715593055553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45949.715593055553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45949.715593055553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45949.715593055553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45949.715593055553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45949.715593055553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45949.715593055553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45949.715593055553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45949.715593055553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45949.715593055553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45949.715593055553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45949.715593055553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45949.715593055553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45949.715593055553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45949.715593055553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45949.715593055553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45949.715593055553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45949.715593055553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45949.715593055553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45949.715593055553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45949.715593055553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45949.715593055553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45949.715593055553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45949.715593055553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45949.715593055553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45949.715593055553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45949.715593055553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45949.715593055553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45949.715593055553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45949.715593055553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45949.715593055553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45949.715593055553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45949.715593055553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45949.715593055553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45949.715593055553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45949.715593055553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45949.715593055553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45949.715593055553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45949.715593055553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45949.715593055553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45949.715593055553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45949.715593055553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45949.715593055553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45949.715593055553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45949.715593055553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45949.715593055553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45949.715593055553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45949.715593055553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45949.715593055553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45949.715593055553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45949.715593055553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45949.715593055553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45949.715593055553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45949.715593055553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45949.715593055553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45949.715593055553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45949.715593055553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45949.715593055553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45949.715593055553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45949.715593055553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45949.715593055553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45949.715593055553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45949.715593055553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45949.715593055553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45949.715593055553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45949.715593055553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45949.715593055553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45949.715593055553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45949.715593055553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45949.715593055553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45949.715593055553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45949.715593055553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45949.715593055553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45949.715593055553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45949.715593055553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45949.715593055553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45949.715593055553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45949.715593055553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45949.715593055553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45949.715593055553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45949.715593055553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45949.715593055553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45949.715593055553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45949.715593055553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45949.715593055553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45949.715593055553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45949.715593055553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45949.715593055553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45949.715593055553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45949.715593055553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45949.715593055553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45949.715593055553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45949.715593055553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45949.715593055553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45949.715593055553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45949.715593055553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45949.715593055553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45949.715593055553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45949.715593055553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45949.715593055553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45949.715593055553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45949.715593055553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45949.715593055553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45949.715593055553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45949.715593055553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45949.715593055553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45949.715593055553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45949.715593055553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45949.715593055553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45949.715593055553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45949.715593055553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45949.715593055553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45949.715593055553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45949.715593055553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45949.715593055553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45949.715593055553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45949.715593055553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45949.715593055553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45949.715593055553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45949.715593055553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45949.715593055553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45949.715593055553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45949.715593055553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45949.715593055553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45949.715593055553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45949.715593055553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45949.715593055553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45949.715593055553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45949.715593055553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45949.715593055553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45949.715593055553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45949.715593055553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45949.715593055553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45949.715593055553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45949.715593055553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45949.715593055553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45949.715593055553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45949.715593055553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45949.715593055553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45949.715593055553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45949.715593055553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45949.715593055553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45949.715593055553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45949.715593055553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45949.715593055553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45949.715593055553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45949.715593055553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45949.715593055553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45949.715593055553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45949.715593055553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45949.715593055553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45949.715593055553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45949.715593055553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45949.715593055553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45949.715593055553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45949.715593055553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45949.715593055553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45949.715593055553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45949.715593055553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45949.715593055553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45949.715593055553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45949.715593055553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45949.715593055553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45949.715593055553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45949.715593055553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45949.715593055553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45949.715593055553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45949.715593055553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45949.715593055553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45949.715593055553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45949.715593055553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45949.715593055553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45949.715593055553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45949.715593055553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45949.715593055553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45949.715593055553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45949.715593055553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45949.715593055553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45949.715593055553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45949.715593055553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45949.715593055553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45949.715593055553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45949.715593055553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45949.715593055553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45949.715593055553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45949.715593055553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45949.715593055553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45949.715593055553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45949.715593055553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45949.715593055553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45949.715593055553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45949.715593055553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45949.715593055553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45949.715593055553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45949.715593055553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45949.715593055553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45949.715593055553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45949.715593055553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45949.715593055553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45949.715593055553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45949.715593055553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45949.715593055553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45949.715593055553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45949.715593055553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45949.715593055553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45949.715593055553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45949.715593055553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45949.715593055553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45949.715593055553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45949.715593055553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45949.715593055553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45949.715593055553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45949.715593055553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45949.715593055553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45949.715593055553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45949.715593055553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45949.715593055553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45949.715593055553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45949.715593055553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45949.715593055553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45949.715593055553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45949.715593055553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45949.715593055553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45949.715593055553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45949.715593055553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45949.715593055553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45949.715593055553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45949.715593055553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45949.715593055553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45949.715593055553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45949.715593055553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45949.715593055553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45949.715593055553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45949.715593055553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45949.715593055553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45949.715593055553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45949.715593055553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45949.715593055553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45949.715593055553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45949.715593055553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45949.715593055553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45949.715593055553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45949.715593055553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45949.715593055553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45949.715593055553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45949.715593055553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45949.715593055553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45949.715593055553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45949.715593055553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45949.715593055553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45949.715593055553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45949.715593055553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45949.715593055553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45949.715593055553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45949.715593055553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45949.715593055553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45949.715593055553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45949.715593055553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45949.715593055553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45949.715593055553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45949.715593055553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45949.715593055553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45949.715593055553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45949.715593055553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45949.715593055553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45949.715593055553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45949.715593055553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45949.715593055553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45949.715593055553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45949.715593055553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45949.715593055553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45949.715593055553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45949.715593055553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45949.715593055553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45949.715593055553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45949.715593055553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45949.715593055553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45949.715593055553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45949.715593055553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45949.715593055553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45949.715593055553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45949.715593055553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45949.715593055553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45949.715593055553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45949.715593055553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45949.715593055553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45949.715593055553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45949.715593055553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45949.715593055553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45949.715593055553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45949.715593055553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45949.715593055553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45949.715593055553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45949.715593055553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45949.715593055553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45949.715593055553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45949.715593055553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45949.715593055553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45949.715593055553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45949.715593055553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45949.715593055553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45949.715593055553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45949.715593055553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45949.715593055553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45949.715593055553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45949.715593055553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45949.715593055553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45949.715593055553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45949.715593055553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45949.715593055553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45949.715593055553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45949.715593055553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45949.715593055553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45949.715593055553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45949.715593055553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45949.715593055553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45949.715593055553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45949.715593055553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45949.715593055553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45949.715593055553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45949.715593055553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45949.715593055553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45949.715593055553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45949.715593055553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45949.715593055553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45949.715593055553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45949.715593055553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45949.715593055553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45949.715593055553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45949.715593055553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45949.715593055553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45949.715593055553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45949.715593055553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45949.715593055553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45949.715593055553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45949.715593055553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45949.715593055553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45949.715593055553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45949.715593055553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45949.715593055553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45949.715593055553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45949.715593055553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45949.715593055553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45949.715593055553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45949.715593055553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45949.715593055553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45949.715593055553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45949.715593055553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45949.715593055553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45949.715593055553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45949.715593055553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45949.715593055553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45949.715593055553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45949.715593055553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45949.715593055553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45949.715593055553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45949.715593055553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45949.715593055553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45949.715593055553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45949.715593055553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45949.715593055553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45949.715593055553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45949.715593055553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45949.715593055553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45949.715593055553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45949.715593055553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45949.715593055553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45949.715593055553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45949.715593055553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45949.715593055553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45949.715593055553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45949.715593055553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45949.715593055553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45949.715593055553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45949.715593055553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45949.715593055553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45949.715593055553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45949.715593055553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45949.715593055553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45949.715593055553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45949.715593055553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45949.715593055553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45949.715593055553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45949.715593055553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45949.715593055553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45949.715593055553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45949.715593055553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45949.715593055553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45949.715593055553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45949.715593055553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45949.715593055553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45949.715593055553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45949.715593055553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45949.715593055553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45949.715593055553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45949.715593055553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45949.715593055553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45949.715593055553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45949.715593055553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45949.715593055553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45949.715593055553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45949.715593055553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45949.715593055553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45949.715593055553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45949.715593055553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45949.715593055553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45949.715593055553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45949.715593055553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45949.715593055553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45949.715593055553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45949.715593055553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45949.715593055553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45949.715593055553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45949.715593055553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45949.715593055553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45949.715593055553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45949.715593055553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45949.715593055553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45949.715593055553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45949.715593055553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45949.715593055553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45949.715593055553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45949.715593055553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45949.715593055553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45949.715593055553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45949.715593055553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45949.715593055553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45949.715593055553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45949.715593055553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45949.715593055553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45949.715593055553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45949.715593055553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45949.715593055553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45949.715593055553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45949.715593055553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45949.715593055553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45949.715593055553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45949.715593055553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45949.715593055553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45949.715593055553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45949.715593055553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45949.715593055553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45949.715593055553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45949.715593055553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45949.715593055553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45949.715593055553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45949.715593055553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45949.715593055553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45949.715593055553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45949.715593055553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45949.715593055553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45949.715593055553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45949.715593055553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45949.715593055553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45949.715593055553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45949.715593055553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45949.715593055553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45949.715593055553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45949.715593055553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45949.715593055553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45949.715593055553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45949.715593055553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45949.715593055553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45949.715593055553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45949.715593055553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45949.715593055553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45949.715593055553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45949.715593055553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45949.715593055553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45949.715593055553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45949.715593055553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45949.715593055553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45949.715593055553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45949.715593055553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45949.715593055553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45949.715593055553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45949.715593055553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45949.715593055553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45949.715593055553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45949.715593055553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45949.715593055553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45949.715593055553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45949.715593055553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45949.715593055553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45949.715593055553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45949.715593055553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45949.715593055553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45949.715593055553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45949.715593055553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45949.715593055553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45949.715593055553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45949.715593055553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45949.715593055553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45949.715593055553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45949.715593055553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45949.715593055553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45949.715593055553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45949.715593055553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45949.715593055553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45949.715593055553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45949.715593055553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45949.715593055553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45949.715593055553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45949.715593055553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45949.715593055553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45949.715593055553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45949.715593055553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45949.715593055553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45949.715593055553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45949.715593055553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45949.715593055553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45949.715593055553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45949.715593055553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45949.715593055553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45949.715593055553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45949.715593055553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45949.715593055553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45949.715593055553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45949.715593055553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45949.715593055553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45949.715593055553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45949.715593055553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45949.715593055553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45949.715593055553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45949.715593055553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45949.715593055553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45949.715593055553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45949.715593055553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45949.715593055553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45949.715593055553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45949.715593055553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45949.715593055553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45949.715593055553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45949.715593055553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45949.715593055553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45949.715593055553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45949.715593055553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45949.715593055553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45949.715593055553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45949.715593055553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45949.715593055553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45949.715593055553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45949.715593055553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45949.715593055553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45949.715593055553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45949.715593055553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45949.715593055553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45949.715593055553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45949.715593055553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45949.715593055553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45949.715593055553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45949.715593055553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45949.715593055553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45949.715593055553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45949.715593055553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45949.715593055553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45949.715593055553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45949.715593055553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45949.715593055553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45949.715593055553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45949.715593055553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45949.715593055553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45949.715593055553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45949.715593055553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45949.715593055553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45949.715593055553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45949.715593055553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45949.715593055553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45949.715593055553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45949.715593055553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45949.715593055553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45949.715593055553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45949.715593055553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45949.715593055553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45949.715593055553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45949.715593055553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45949.715593055553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45949.715593055553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45949.715593055553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45949.715593055553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45949.715593055553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45949.715593055553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45949.715593055553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45949.715593055553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45949.715593055553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45949.715593055553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45949.715593055553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45949.715593055553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45949.715593055553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45949.715593055553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45949.715593055553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45949.715593055553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45949.715593055553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45949.715593055553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45949.715593055553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45949.715593055553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45949.715593055553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45949.715593055553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45949.715593055553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45949.715593055553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45949.715593055553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45949.715593055553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45949.715593055553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45949.715593055553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45949.715593055553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45949.715593055553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45949.715593055553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45949.715593055553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45949.715593055553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45949.715593055553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45949.715593055553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45949.715593055553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45949.715593055553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45949.715593055553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45949.715593055553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45949.715593055553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45949.715593055553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45949.715593055553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45949.715593055553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45949.715593055553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45949.715593055553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45949.715593055553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45949.715593055553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45949.715593055553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45949.715593055553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45949.715593055553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45949.715593055553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45949.715593055553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45949.715593055553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45949.715593055553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45949.715593055553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45949.715593055553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45949.715593055553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45949.715593055553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45949.715593055553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45949.715593055553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45949.715593055553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45949.715593055553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45949.715593055553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45949.715593055553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45949.715593055553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45949.715593055553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45949.715593055553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45949.715593055553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45949.715593055553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45949.715593055553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45949.715593055553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45949.715593055553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45949.715593055553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45949.715593055553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45949.715593055553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45949.715593055553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45949.715593055553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45949.715593055553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45949.715593055553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45949.715593055553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45949.715593055553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45949.715593055553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45949.715593055553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45949.715593055553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45949.715593055553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45949.715593055553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45949.715593055553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45949.715593055553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45949.715593055553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45949.715593055553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45949.715593055553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45949.715593055553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45949.715593055553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45949.715593055553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45949.715593055553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45949.715593055553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45949.715593055553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45949.715593055553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45949.715593055553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45949.715593055553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45949.715593055553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45949.715593055553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45949.715593055553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45949.715593055553</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246.23487546295655</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1</v>
      </c>
      <c r="D3" s="123" t="s">
        <v>37263</v>
      </c>
      <c r="E3" s="100" t="s">
        <v>38964</v>
      </c>
      <c r="F3" s="125">
        <v>45949.649988425925</v>
      </c>
      <c r="G3" s="126">
        <f ca="1">IFERROR(NOW()-F3,"")</f>
        <v>6.5604629628069233E-2</v>
      </c>
      <c r="H3" s="125">
        <v>45949.635243055556</v>
      </c>
      <c r="I3" s="121" t="str">
        <f>IFERROR(VLOOKUP(D3,DB!A:F,6,0),"")</f>
        <v>SCECO</v>
      </c>
      <c r="J3" s="121" t="str">
        <f>IFERROR(VLOOKUP(D3,DB!A:G,7,0),"")</f>
        <v>Dead</v>
      </c>
      <c r="K3" s="127" t="s">
        <v>39059</v>
      </c>
      <c r="L3" s="123" t="str">
        <f>IFERROR(VLOOKUP(D3,DB!A:I,9,0),"")</f>
        <v>Latis</v>
      </c>
    </row>
    <row r="4" spans="1:16" ht="15" customHeight="1">
      <c r="A4" s="121"/>
      <c r="B4" s="121" t="str">
        <f>IFERROR(VLOOKUP(D4,DB!A:K,11,0),"")</f>
        <v/>
      </c>
      <c r="C4" s="122"/>
      <c r="D4" s="123"/>
      <c r="E4" s="100"/>
      <c r="F4" s="125"/>
      <c r="G4" s="126">
        <f ca="1">IFERROR(NOW()-F4,"")</f>
        <v>45949.715593055553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45949.715593055553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45949.715593055553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45949.715593055553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45949.715593055553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45949.715593055553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45949.715593055553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45949.715593055553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45949.715593055553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45949.715593055553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45949.715593055553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45949.715593055553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45949.715593055553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45949.715593055553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45949.715593055553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45949.715593055553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45949.715593055553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45949.715593055553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45949.715593055553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45949.715593055553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45949.715593055553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45949.715593055553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45949.715593055553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45949.715593055553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45949.715593055553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45949.715593055553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45949.715593055553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45949.715593055553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45949.715593055553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45949.715593055553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45949.715593055553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45949.715593055553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45949.715593055553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45949.715593055553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45949.715593055553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45949.715593055553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45949.715593055553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45949.715593055553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45949.715593055553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45949.715593055553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45949.715593055553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45949.715593055553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45949.715593055553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45949.715593055553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45949.715593055553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45949.715593055553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45949.715593055553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45949.715593055553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45949.715593055553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45949.715593055553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45949.715593055553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45949.715593055553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45949.715593055553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45949.715593055553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45949.715593055553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45949.715593055553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45949.715593055553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45949.715593055553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45949.715593055553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45949.715593055553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45949.715593055553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45949.715593055553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45949.715593055553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45949.715593055553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45949.715593055553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45949.715593055553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45949.715593055553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45949.715593055553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45949.715593055553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45949.715593055553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45949.715593055553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45949.715593055553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45949.715593055553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45949.715593055553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45949.715593055553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45949.715593055553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45949.715593055553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45949.715593055553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45949.715593055553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45949.715593055553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45949.715593055553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45949.715593055553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45949.715593055553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45949.715593055553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45949.715593055553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45949.715593055553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45949.715593055553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45949.715593055553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45949.715593055553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45949.715593055553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45949.715593055553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45949.715593055553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45949.715593055553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45949.715593055553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45949.715593055553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45949.715593055553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45949.715593055553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45949.715593055553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45949.715593055553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45949.715593055553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45949.715593055553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45949.715593055553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45949.715593055553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45949.715593055553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45949.715593055553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45949.715593055553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45949.715593055553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45949.715593055553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45949.715593055553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45949.715593055553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45949.715593055553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45949.715593055553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45949.715593055553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45949.715593055553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45949.715593055553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45949.715593055553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45949.715593055553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45949.715593055553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45949.715593055553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45949.715593055553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45949.715593055553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45949.715593055553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45949.715593055553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45949.715593055553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45949.715593055553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45949.715593055553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45949.715593055553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45949.715593055553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45949.715593055553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45949.715593055553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45949.715593055553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45949.715593055553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45949.715593055553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45949.715593055553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45949.715593055553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45949.715593055553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45949.715593055553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45949.715593055553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45949.715593055553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45949.715593055553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45949.715593055553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45949.715593055553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45949.715593055553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45949.715593055553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45949.715593055553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45949.715593055553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45949.715593055553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45949.715593055553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45949.715593055553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45949.715593055553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45949.715593055553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45949.715593055553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45949.715593055553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45949.715593055553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45949.715593055553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45949.715593055553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45949.715593055553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45949.715593055553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45949.715593055553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45949.715593055553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45949.715593055553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45949.715593055553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45949.715593055553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45949.715593055553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45949.715593055553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45949.715593055553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45949.715593055553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45949.715593055553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45949.715593055553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45949.715593055553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45949.715593055553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45949.715593055553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45949.715593055553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45949.715593055553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45949.715593055553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45949.715593055553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45949.715593055553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45949.715593055553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45949.715593055553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45949.715593055553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45949.715593055553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45949.715593055553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45949.715593055553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45949.715593055553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45949.715593055553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45949.715593055553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45949.715593055553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45949.715593055553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45949.715593055553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45949.715593055553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45949.715593055553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45949.715593055553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45949.715593055553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45949.715593055553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45949.715593055553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45949.715593055553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45949.715593055553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45949.715593055553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45949.715593055553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45949.715593055553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45949.715593055553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45949.715593055553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45949.715593055553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45949.715593055553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45949.715593055553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45949.715593055553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45949.715593055553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45949.715593055553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45949.715593055553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45949.715593055553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45949.715593055553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45949.715593055553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45949.715593055553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45949.715593055553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45949.715593055553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45949.715593055553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45949.715593055553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45949.715593055553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45949.715593055553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45949.715593055553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45949.715593055553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45949.715593055553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45949.715593055553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45949.715593055553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45949.715593055553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45949.715593055553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45949.715593055553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45949.715593055553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45949.715593055553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45949.715593055553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45949.715593055553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45949.715593055553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45949.715593055553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45949.715593055553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45949.715593055553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45949.715593055553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45949.715593055553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45949.715593055553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45949.715593055553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45949.715593055553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45949.715593055553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45949.715593055553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45949.715593055553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45949.715593055553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45949.715593055553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45949.715593055553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45949.715593055553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45949.715593055553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45949.715593055553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45949.715593055553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45949.715593055553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45949.715593055553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45949.715593055553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45949.715593055553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45949.715593055553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45949.715593055553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45949.715593055553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45949.715593055553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45949.715593055553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45949.715593055553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45949.715593055553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45949.715593055553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45949.715593055553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45949.715593055553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45949.715593055553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45949.715593055553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45949.715593055553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45949.715593055553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45949.715593055553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45949.715593055553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45949.715593055553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45949.715593055553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45949.715593055553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45949.715593055553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45949.715593055553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45949.715593055553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45949.715593055553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45949.715593055553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45949.715593055553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45949.715593055553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45949.715593055553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45949.715593055553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45949.715593055553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45949.715593055553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45949.715593055553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45949.715593055553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45949.715593055553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45949.715593055553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45949.715593055553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45949.715593055553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45949.715593055553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45949.715593055553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45949.715593055553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45949.715593055553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45949.715593055553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45949.715593055553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45949.715593055553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45949.715593055553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45949.715593055553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45949.715593055553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45949.715593055553</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45949.715593055553</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45949.715593055553</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45949.715593055553</v>
      </c>
      <c r="H307" s="125"/>
      <c r="I307" s="121" t="str">
        <f>IFERROR(VLOOKUP(D307,DB!A:F,6,0),"")</f>
        <v/>
      </c>
      <c r="J307" s="121" t="str">
        <f>IFERROR(VLOOKUP(D307,DB!A:G,7,0),"")</f>
        <v/>
      </c>
      <c r="K307" s="127"/>
      <c r="L307" s="123" t="str">
        <f>IFERROR(VLOOKUP(D307,DB!A:I,9,0),"")</f>
        <v/>
      </c>
    </row>
    <row r="308" spans="1:12" ht="15" customHeight="1">
      <c r="A308" s="128"/>
      <c r="B308" s="128" t="str">
        <f>IFERROR(VLOOKUP(D308,DB!A:K,11,0),"")</f>
        <v/>
      </c>
      <c r="C308" s="129"/>
      <c r="D308" s="130"/>
      <c r="E308" s="131"/>
      <c r="F308" s="132"/>
      <c r="G308" s="133">
        <f ca="1">IFERROR(NOW()-F308,"")</f>
        <v>45949.715593055553</v>
      </c>
      <c r="H308" s="132"/>
      <c r="I308" s="128" t="str">
        <f>IFERROR(VLOOKUP(D308,DB!A:F,6,0),"")</f>
        <v/>
      </c>
      <c r="J308" s="128" t="str">
        <f>IFERROR(VLOOKUP(D308,DB!A:G,7,0),"")</f>
        <v/>
      </c>
      <c r="K308" s="134"/>
      <c r="L308" s="130" t="str">
        <f>IFERROR(VLOOKUP(D308,DB!A:I,9,0),"")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A6" sqref="A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57.883532870364434</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39047</v>
      </c>
      <c r="F3" s="38">
        <v>45926.188877314817</v>
      </c>
      <c r="G3" s="150">
        <f t="shared" ref="G3" ca="1" si="0">IFERROR(NOW()-F3,"")</f>
        <v>23.526715740736108</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4.9440189814777113</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39047</v>
      </c>
      <c r="F5" s="164">
        <v>45948.661111111112</v>
      </c>
      <c r="G5" s="165">
        <f ca="1">IFERROR(NOW()-F5,"")</f>
        <v>1.0544819444403402</v>
      </c>
      <c r="H5" s="164">
        <v>45948.661111111112</v>
      </c>
      <c r="I5" s="163" t="str">
        <f>IFERROR(VLOOKUP(D5,DB!A:F,6,0),"")</f>
        <v>SCECO</v>
      </c>
      <c r="J5" s="163" t="str">
        <f>IFERROR(VLOOKUP(D5,DB!A:G,7,0),"")</f>
        <v>Dead</v>
      </c>
      <c r="K5" s="163" t="s">
        <v>39067</v>
      </c>
      <c r="L5" s="163" t="str">
        <f>IFERROR(VLOOKUP(D5,DB!A:I,9,0),"")</f>
        <v>Latis</v>
      </c>
    </row>
    <row r="6" spans="1:13" ht="15">
      <c r="A6" s="163" t="s">
        <v>39068</v>
      </c>
      <c r="B6" s="163" t="str">
        <f>IFERROR(VLOOKUP(D6,DB!A:K,11,0),"")</f>
        <v>R5</v>
      </c>
      <c r="C6" s="163">
        <v>1</v>
      </c>
      <c r="D6" s="163" t="s">
        <v>38279</v>
      </c>
      <c r="E6" s="163" t="s">
        <v>38964</v>
      </c>
      <c r="F6" s="164">
        <v>45949.674583333333</v>
      </c>
      <c r="G6" s="165">
        <f ca="1">IFERROR(NOW()-F6,"")</f>
        <v>4.1009722219314426E-2</v>
      </c>
      <c r="H6" s="164">
        <v>45949.668333333335</v>
      </c>
      <c r="I6" s="163" t="str">
        <f>IFERROR(VLOOKUP(D6,DB!A:F,6,0),"")</f>
        <v>SCECO</v>
      </c>
      <c r="J6" s="163" t="str">
        <f>IFERROR(VLOOKUP(D6,DB!A:G,7,0),"")</f>
        <v>Haj Removal</v>
      </c>
      <c r="K6" s="163" t="s">
        <v>39069</v>
      </c>
      <c r="L6" s="163" t="str">
        <f>IFERROR(VLOOKUP(D6,DB!A:I,9,0),"")</f>
        <v>Latis</v>
      </c>
    </row>
    <row r="7" spans="1:13" ht="15">
      <c r="A7" s="163" t="s">
        <v>39070</v>
      </c>
      <c r="B7" s="163" t="str">
        <f>IFERROR(VLOOKUP(D7,DB!A:K,11,0),"")</f>
        <v>R5</v>
      </c>
      <c r="C7" s="163">
        <v>1</v>
      </c>
      <c r="D7" s="163" t="s">
        <v>38442</v>
      </c>
      <c r="E7" s="163" t="s">
        <v>38964</v>
      </c>
      <c r="F7" s="164">
        <v>45949.705127314817</v>
      </c>
      <c r="G7" s="165">
        <f ca="1">IFERROR(NOW()-F7,"")</f>
        <v>1.0465740735526197E-2</v>
      </c>
      <c r="H7" s="164">
        <v>45949.698877314811</v>
      </c>
      <c r="I7" s="163" t="str">
        <f>IFERROR(VLOOKUP(D7,DB!A:F,6,0),"")</f>
        <v>SCECO</v>
      </c>
      <c r="J7" s="163" t="str">
        <f>IFERROR(VLOOKUP(D7,DB!A:G,7,0),"")</f>
        <v>Haj Removal</v>
      </c>
      <c r="K7" s="163" t="s">
        <v>39071</v>
      </c>
      <c r="L7" s="163" t="str">
        <f>IFERROR(VLOOKUP(D7,DB!A:I,9,0),"")</f>
        <v>Latis</v>
      </c>
    </row>
    <row r="8" spans="1:13" ht="15">
      <c r="A8" s="163"/>
      <c r="B8" s="163" t="str">
        <f>IFERROR(VLOOKUP(D8,DB!A:K,11,0),"")</f>
        <v/>
      </c>
      <c r="C8" s="163"/>
      <c r="D8" s="163"/>
      <c r="E8" s="163"/>
      <c r="F8" s="164"/>
      <c r="G8" s="165">
        <f ca="1">IFERROR(NOW()-F8,"")</f>
        <v>45949.715593055553</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45949.715593055553</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45949.715593055553</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45949.715593055553</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45949.715593055553</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45949.715593055553</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45949.715593055553</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45949.715593055553</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45949.715593055553</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45949.715593055553</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45949.715593055553</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45949.715593055553</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45949.715593055553</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45949.715593055553</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45949.715593055553</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45949.715593055553</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45949.715593055553</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45949.715593055553</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45949.715593055553</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45949.715593055553</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45949.715593055553</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45949.715593055553</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45949.715593055553</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45949.715593055553</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45949.715593055553</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45949.715593055553</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45949.715593055553</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45949.715593055553</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45949.715593055553</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45949.715593055553</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45949.715593055553</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45949.715593055553</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45949.715593055553</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45949.715593055553</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45949.715593055553</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45949.715593055553</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45949.715593055553</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45949.715593055553</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45949.715593055553</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45949.715593055553</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45949.715593055553</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45949.715593055553</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45949.715593055553</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45949.715593055553</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45949.715593055553</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45949.715593055553</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45949.715593055553</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45949.715593055553</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45949.715593055553</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45949.715593055553</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45949.715593055553</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45949.715593055553</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45949.715593055553</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45949.715593055553</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45949.715593055553</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45949.715593055553</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45949.715593055553</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45949.715593055553</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45949.715593055553</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45949.715593055553</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45949.715593055553</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45949.715593055553</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45949.715593055553</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45949.715593055553</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45949.715593055553</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45949.715593055553</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45949.715593055553</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45949.715593055553</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45949.715593055553</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45949.715593055553</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45949.715593055553</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45949.715593055553</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45949.715593055553</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45949.715593055553</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45949.715593055553</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45949.715593055553</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45949.715593055553</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45949.715593055553</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45949.715593055553</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45949.715593055553</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45949.715593055553</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45949.715593055553</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45949.715593055553</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45949.715593055553</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45949.715593055553</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45949.715593055553</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45949.715593055553</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45949.715593055553</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45949.715593055553</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45949.715593055553</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45949.715593055553</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45949.715593055553</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45949.715593055553</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45949.715593055553</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45949.715593055553</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45949.715593055553</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45949.715593055553</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45949.715593055553</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45949.715593055553</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45949.715593055553</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45949.715593055553</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45949.715593055553</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45949.715593055553</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45949.715593055553</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45949.715593055553</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45949.715593055553</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45949.715593055553</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45949.715593055553</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45949.715593055553</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45949.715593055553</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45949.715593055553</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45949.715593055553</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45949.715593055553</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45949.715593055553</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45949.715593055553</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45949.715593055553</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45949.715593055553</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45949.715593055553</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45949.715593055553</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45949.715593055553</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45949.715593055553</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45949.715593055553</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45949.715593055553</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45949.715593055553</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45949.715593055553</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45949.715593055553</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45949.715593055553</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45949.715593055553</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45949.715593055553</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45949.715593055553</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45949.715593055553</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45949.715593055553</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45949.715593055553</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45949.715593055553</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45949.715593055553</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45949.715593055553</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45949.715593055553</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45949.715593055553</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45949.715593055553</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45949.715593055553</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45949.715593055553</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45949.715593055553</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45949.715593055553</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45949.715593055553</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45949.715593055553</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45949.715593055553</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45949.715593055553</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45949.715593055553</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45949.715593055553</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45949.715593055553</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45949.715593055553</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45949.715593055553</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45949.715593055553</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45949.715593055553</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45949.715593055553</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45949.715593055553</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45949.715593055553</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45949.715593055553</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45949.715593055553</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45949.715593055553</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45949.715593055553</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45949.715593055553</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45949.715593055553</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45949.715593055553</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45949.715593055553</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45949.715593055553</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45949.715593055553</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45949.715593055553</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45949.715593055553</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45949.715593055553</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45949.715593055553</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45949.715593055553</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45949.715593055553</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45949.715593055553</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45949.715593055553</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45949.715593055553</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45949.715593055553</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45949.715593055553</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45949.715593055553</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45949.715593055553</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45949.715593055553</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45949.715593055553</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45949.715593055553</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45949.715593055553</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45949.715593055553</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45949.715593055553</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45949.715593055553</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45949.715593055553</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45949.715593055553</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45949.715593055553</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45949.715593055553</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45949.715593055553</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45949.715593055553</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45949.715593055553</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45949.715593055553</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45949.715593055553</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45949.715593055553</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45949.715593055553</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45949.715593055553</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45949.715593055553</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45949.715593055553</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45949.715593055553</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45949.715593055553</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45949.715593055553</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45949.715593055553</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45949.715593055553</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45949.715593055553</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45949.715593055553</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45949.715593055553</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45949.715593055553</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45949.715593055553</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45949.715593055553</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45949.715593055553</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45949.715593055553</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45949.715593055553</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45949.715593055553</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45949.715593055553</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45949.715593055553</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45949.715593055553</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45949.715593055553</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45949.715593055553</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45949.715593055553</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45949.715593055553</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45949.715593055553</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45949.715593055553</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45949.715593055553</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45949.715593055553</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45949.715593055553</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45949.715593055553</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45949.715593055553</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45949.715593055553</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45949.715593055553</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45949.715593055553</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45949.715593055553</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45949.715593055553</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45949.715593055553</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45949.715593055553</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45949.715593055553</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45949.715593055553</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45949.715593055553</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45949.715593055553</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45949.715593055553</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45949.715593055553</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45949.715593055553</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45949.715593055553</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45949.715593055553</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45949.715593055553</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45949.715593055553</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45949.715593055553</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45949.715593055553</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45949.715593055553</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45949.715593055553</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45949.715593055553</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45949.715593055553</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45949.715593055553</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45949.715593055553</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45949.715593055553</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45949.715593055553</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45949.715593055553</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45949.715593055553</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45949.715593055553</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45949.715593055553</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45949.715593055553</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45949.715593055553</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45949.715593055553</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45949.715593055553</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45949.715593055553</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45949.715593055553</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45949.715593055553</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45949.715593055553</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45949.715593055553</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45949.715593055553</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45949.715593055553</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45949.715593055553</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45949.715593055553</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45949.715593055553</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45949.715593055553</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45949.715593055553</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45949.715593055553</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45949.715593055553</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45949.715593055553</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45949.715593055553</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45949.715593055553</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45949.715593055553</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45949.715593055553</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45949.715593055553</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45949.715593055553</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45949.715593055553</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45949.715593055553</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45949.715593055553</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45949.715593055553</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45949.715593055553</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45949.715593055553</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45949.715593055553</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45949.715593055553</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45949.715593055553</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45949.715593055553</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45949.715593055553</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45949.715593055553</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45949.715593055553</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45949.715593055553</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45949.715593055553</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45949.715593055553</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45949.715593055553</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45949.715593055553</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45949.715593055553</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45949.715593055553</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45949.715593055553</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45949.715593055553</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45949.715593055553</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45949.715593055553</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45949.715593055553</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45949.715593055553</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45949.715593055553</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45949.715593055553</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45949.715593055553</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45949.715593055553</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45949.715593055553</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45949.715593055553</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45949.715593055553</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45949.715593055553</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45949.715593055553</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45949.715593055553</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45949.715593055553</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45949.715593055553</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45949.715593055553</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45949.715593055553</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45949.715593055553</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45949.715593055553</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45949.715593055553</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45949.715593055553</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45949.715593055553</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45949.715593055553</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45949.715593055553</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45949.715593055553</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45949.715593055553</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45949.715593055553</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45949.715593055553</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45949.715593055553</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45949.715593055553</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45949.715593055553</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45949.715593055553</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45949.715593055553</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45949.715593055553</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45949.715593055553</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45949.715593055553</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45949.715593055553</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45949.715593055553</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45949.715593055553</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45949.715593055553</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45949.715593055553</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45949.715593055553</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45949.715593055553</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45949.715593055553</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45949.715593055553</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45949.715593055553</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45949.715593055553</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45949.715593055553</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45949.715593055553</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45949.715593055553</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45949.715593055553</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45949.715593055553</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45949.715593055553</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45949.715593055553</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45949.715593055553</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45949.715593055553</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45949.715593055553</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45949.715593055553</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45949.715593055553</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45949.715593055553</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45949.715593055553</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45949.715593055553</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45949.715593055553</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45949.715593055553</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45949.715593055553</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45949.715593055553</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45949.715593055553</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45949.715593055553</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45949.715593055553</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45949.715593055553</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45949.715593055553</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45949.715593055553</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45949.715593055553</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45949.715593055553</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45949.715593055553</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45949.715593055553</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45949.715593055553</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45949.715593055553</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45949.715593055553</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45949.715593055553</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45949.715593055553</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45949.715593055553</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45949.715593055553</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45949.715593055553</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45949.715593055553</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45949.715593055553</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45949.715593055553</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45949.715593055553</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45949.715593055553</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45949.715593055553</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45949.715593055553</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45949.715593055553</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45949.715593055553</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45949.715593055553</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45949.715593055553</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45949.715593055553</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45949.715593055553</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45949.715593055553</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45949.715593055553</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45949.715593055553</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45949.715593055553</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45949.715593055553</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45949.715593055553</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45949.715593055553</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45949.715593055553</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45949.715593055553</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45949.715593055553</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45949.715593055553</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45949.715593055553</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45949.715593055553</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45949.715593055553</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45949.715593055553</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45949.715593055553</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45949.715593055553</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45949.715593055553</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45949.715593055553</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45949.715593055553</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45949.715593055553</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45949.715593055553</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45949.715593055553</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45949.715593055553</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45949.715593055553</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45949.715593055553</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45949.715593055553</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45949.715593055553</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45949.715593055553</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45949.715593055553</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45949.715593055553</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45949.715593055553</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45949.715593055553</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45949.715593055553</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45949.715593055553</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45949.715593055553</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45949.715593055553</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45949.715593055553</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45949.715593055553</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45949.715593055553</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45949.715593055553</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45949.715593055553</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45949.715593055553</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45949.715593055553</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45949.715593055553</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45949.715593055553</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45949.715593055553</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45949.715593055553</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45949.715593055553</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45949.715593055553</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45949.715593055553</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45949.715593055553</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45949.715593055553</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45949.715593055553</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45949.715593055553</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45949.715593055553</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45949.715593055553</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45949.715593055553</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45949.715593055553</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45949.715593055553</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45949.715593055553</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45949.715593055553</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45949.715593055553</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45949.715593055553</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45949.715593055553</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45949.715593055553</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45949.715593055553</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45949.715593055553</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45949.715593055553</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45949.715593055553</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45949.715593055553</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45949.715593055553</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45949.715593055553</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45949.715593055553</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45949.715593055553</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45949.715593055553</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45949.715593055553</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45949.715593055553</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45949.715593055553</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45949.715593055553</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45949.715593055553</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45949.715593055553</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45949.715593055553</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45949.715593055553</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45949.715593055553</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45949.715593055553</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45949.715593055553</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45949.715593055553</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45949.715593055553</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45949.715593055553</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45949.715593055553</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45949.715593055553</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45949.715593055553</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45949.715593055553</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45949.715593055553</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45949.715593055553</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45949.715593055553</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45949.715593055553</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45949.715593055553</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45949.715593055553</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45949.715593055553</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45949.715593055553</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45949.715593055553</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45949.715593055553</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45949.715593055553</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45949.715593055553</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45949.715593055553</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45949.715593055553</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45949.715593055553</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45949.715593055553</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45949.715593055553</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45949.715593055553</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45949.715593055553</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45949.715593055553</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45949.715593055553</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45949.715593055553</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45949.715593055553</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45949.715593055553</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45949.715593055553</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45949.715593055553</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45949.715593055553</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45949.715593055553</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45949.715593055553</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45949.715593055553</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45949.715593055553</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45949.715593055553</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45949.715593055553</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45949.715593055553</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45949.715593055553</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45949.715593055553</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45949.715593055553</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45949.715593055553</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45949.715593055553</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45949.715593055553</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45949.715593055553</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45949.715593055553</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45949.715593055553</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45949.715593055553</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45949.715593055553</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1"/>
  <sheetViews>
    <sheetView workbookViewId="0">
      <selection activeCell="A5" sqref="A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39072</v>
      </c>
      <c r="B2" s="143" t="str">
        <f>IFERROR(VLOOKUP(D2,DB!A:K,11,0),"")</f>
        <v>R6</v>
      </c>
      <c r="C2" s="142">
        <v>1</v>
      </c>
      <c r="D2" s="143" t="s">
        <v>34282</v>
      </c>
      <c r="E2" s="142" t="s">
        <v>38964</v>
      </c>
      <c r="F2" s="145">
        <v>45939.529062499998</v>
      </c>
      <c r="G2" s="144">
        <f ca="1">IFERROR(NOW()-F2,"-")</f>
        <v>10.186530555554782</v>
      </c>
      <c r="H2" s="145">
        <v>45927.987534722219</v>
      </c>
      <c r="I2" s="143" t="str">
        <f>IFERROR(VLOOKUP(D2,DB!A:F,6,0),"")</f>
        <v>SCECO</v>
      </c>
      <c r="J2" s="143" t="str">
        <f>IFERROR(VLOOKUP(D2,DB!A:G,7,0),"")</f>
        <v>Vandalized</v>
      </c>
      <c r="K2" s="142" t="s">
        <v>39073</v>
      </c>
      <c r="L2" s="143" t="str">
        <f>IFERROR(VLOOKUP(D2,DB!A:I,9,0),"")</f>
        <v>Latis</v>
      </c>
    </row>
    <row r="3" spans="1:16383" ht="31.5" customHeight="1">
      <c r="A3" s="142" t="s">
        <v>39074</v>
      </c>
      <c r="B3" s="142" t="str">
        <f>IFERROR(VLOOKUP(D3,DB!A:K,11,0),"")</f>
        <v>R6</v>
      </c>
      <c r="C3" s="142">
        <v>1</v>
      </c>
      <c r="D3" s="142" t="s">
        <v>34126</v>
      </c>
      <c r="E3" s="142" t="s">
        <v>38964</v>
      </c>
      <c r="F3" s="145">
        <v>45948.910879629628</v>
      </c>
      <c r="G3" s="144">
        <f ca="1">IFERROR(NOW()-F3,"-")</f>
        <v>0.8047134259250015</v>
      </c>
      <c r="H3" s="145">
        <v>45948.903344907405</v>
      </c>
      <c r="I3" s="142" t="str">
        <f>IFERROR(VLOOKUP(D3,DB!A:F,6,0),"")</f>
        <v>SCECO</v>
      </c>
      <c r="J3" s="142" t="str">
        <f>IFERROR(VLOOKUP(D3,DB!A:G,7,0),"")</f>
        <v>Vandalized</v>
      </c>
      <c r="K3" s="142" t="s">
        <v>39075</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39076</v>
      </c>
      <c r="B4" s="105" t="str">
        <f>IFERROR(VLOOKUP(D4,DB!A:K,11,0),"")</f>
        <v>R6</v>
      </c>
      <c r="C4" s="107">
        <v>2</v>
      </c>
      <c r="D4" s="105" t="s">
        <v>32685</v>
      </c>
      <c r="E4" s="142" t="s">
        <v>38964</v>
      </c>
      <c r="F4" s="109"/>
      <c r="G4" s="78">
        <f ca="1">IFERROR(NOW()-F4,"-")</f>
        <v>45949.715593055553</v>
      </c>
      <c r="H4" s="109">
        <v>45949.693472222221</v>
      </c>
      <c r="I4" s="105" t="str">
        <f>IFERROR(VLOOKUP(D4,DB!A:F,6,0),"")</f>
        <v>SCECO</v>
      </c>
      <c r="J4" s="104" t="str">
        <f>IFERROR(VLOOKUP(D4,DB!A:G,7,0),"")</f>
        <v>Dead</v>
      </c>
      <c r="K4" s="110" t="s">
        <v>39077</v>
      </c>
      <c r="L4" s="111" t="str">
        <f>IFERROR(VLOOKUP(D4,DB!A:I,9,0),"")</f>
        <v>Latis</v>
      </c>
    </row>
    <row r="5" spans="1:16383" ht="31.5" customHeight="1">
      <c r="A5" s="106" t="s">
        <v>39078</v>
      </c>
      <c r="B5" s="105" t="str">
        <f>IFERROR(VLOOKUP(D5,DB!A:K,11,0),"")</f>
        <v>R6</v>
      </c>
      <c r="C5" s="107">
        <v>1</v>
      </c>
      <c r="D5" s="105" t="s">
        <v>32773</v>
      </c>
      <c r="E5" s="108" t="s">
        <v>38964</v>
      </c>
      <c r="F5" s="168">
        <v>45949.700856481482</v>
      </c>
      <c r="G5" s="78">
        <f ca="1">IFERROR(NOW()-F5,"-")</f>
        <v>1.4736574070411734E-2</v>
      </c>
      <c r="H5" s="109">
        <v>45949.707824074074</v>
      </c>
      <c r="I5" s="105" t="str">
        <f>IFERROR(VLOOKUP(D5,DB!A:F,6,0),"")</f>
        <v>SCECO</v>
      </c>
      <c r="J5" s="104" t="str">
        <f>IFERROR(VLOOKUP(D5,DB!A:G,7,0),"")</f>
        <v>Dead</v>
      </c>
      <c r="K5" s="110" t="s">
        <v>39079</v>
      </c>
      <c r="L5" s="111" t="str">
        <f>IFERROR(VLOOKUP(D5,DB!A:I,9,0),"")</f>
        <v>Latis</v>
      </c>
    </row>
    <row r="6" spans="1:16383" ht="31.5" customHeight="1">
      <c r="A6" s="106"/>
      <c r="B6" s="105" t="str">
        <f>IFERROR(VLOOKUP(D6,DB!A:K,11,0),"")</f>
        <v/>
      </c>
      <c r="C6" s="107"/>
      <c r="D6" s="105"/>
      <c r="E6" s="108"/>
      <c r="F6" s="109"/>
      <c r="G6" s="78">
        <f ca="1">IFERROR(NOW()-F6,"-")</f>
        <v>45949.715593055553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45949.715593055553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45949.715593055553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45949.715593055553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45949.715593055553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45949.715593055553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45949.715593055553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45949.715593055553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45949.715593055553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45949.715593055553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45949.715593055553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45949.715593055553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45949.715593055553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45949.715593055553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45949.715593055553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45949.715593055553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45949.715593055553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45949.715593055553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45949.715593055553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45949.715593055553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45949.715593055553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45949.715593055553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45949.715593055553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45949.715593055553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45949.715593055553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45949.715593055553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45949.715593055553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45949.715593055553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45949.715593055553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45949.715593055553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45949.715593055553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45949.715593055553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45949.715593055553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45949.715593055553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45949.715593055553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45949.715593055553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45949.715593055553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45949.715593055553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45949.715593055553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45949.715593055553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45949.715593055553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45949.715593055553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45949.715593055553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45949.715593055553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45949.715593055553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45949.715593055553</v>
      </c>
      <c r="H51" s="109"/>
      <c r="I51" s="105" t="str">
        <f>IFERROR(VLOOKUP(D51,DB!A:F,6,0),"")</f>
        <v/>
      </c>
      <c r="J51" s="104" t="str">
        <f>IFERROR(VLOOKUP(D51,DB!A:G,7,0),"")</f>
        <v/>
      </c>
      <c r="K51" s="110"/>
      <c r="L51" s="111" t="str">
        <f>IFERROR(VLOOKUP(D51,DB!A:I,9,0),"")</f>
        <v/>
      </c>
    </row>
  </sheetData>
  <dataValidations count="2">
    <dataValidation allowBlank="1" showInputMessage="1" showErrorMessage="1" sqref="E1" xr:uid="{380493DB-286A-4683-AF55-C78F04945A49}"/>
    <dataValidation type="list" allowBlank="1" showInputMessage="1" showErrorMessage="1" sqref="E2:E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2025-10-19T14:10:33Z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