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13" documentId="13_ncr:1_{F6CB121F-512D-4AA6-A0C1-0FB36C537598}" xr6:coauthVersionLast="47" xr6:coauthVersionMax="47" xr10:uidLastSave="{F65EA2E2-7243-43C9-9E8C-B49FA694AB8B}"/>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<sst xmlns="http://schemas.openxmlformats.org/spreadsheetml/2006/main" count="178588" uniqueCount="39079">
  <si>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</si>
  <si>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</si>
  <si>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</si>
  <si>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</si>
  <si>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</si>
  <si>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</si>
  <si>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</si>
  <si>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</si>
  <si>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</si>
  <si>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</si>
  <si>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</si>
  <si>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</si>
  <si>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</si>
  <si>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</si>
  <si>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</si>
  <si>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</si>
  <si>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</si>
  <si>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</si>
  <si>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</si>
  <si>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</si>
  <si>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</si>
  <si>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</si>
  <si>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</si>
  <si>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</si>
  <si>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</si>
  <si>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</si>
  <si>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</si>
  <si>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</si>
  <si>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</si>
  <si>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</si>
  <si>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</si>
  <si>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</si>
  <si>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</si>
  <si>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</si>
  <si>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</si>
  <si>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</si>
  <si>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</si>
  <si>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</si>
  <si>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</si>
  <si>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</si>
  <si>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</si>
  <si>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</si>
  <si>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</si>
  <si>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</si>
  <si>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</si>
  <si>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</si>
  <si>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</si>
  <si>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</si>
  <si>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</si>
  <si>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</si>
  <si>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</si>
  <si>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</si>
  <si>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</si>
  <si>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</si>
  <si>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</si>
  <si>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</si>
  <si>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</si>
  <si>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</si>
  <si>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</si>
  <si>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</si>
  <si>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</si>
  <si>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</si>
  <si>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</si>
  <si>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</si>
  <si>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</si>
  <si>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</si>
  <si>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</si>
  <si>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</si>
  <si>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</si>
  <si>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</si>
  <si>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</si>
  <si>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</si>
  <si>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</si>
  <si>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</si>
  <si>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</si>
  <si>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</si>
  <si>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</si>
  <si>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</si>
  <si>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</si>
  <si>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</si>
  <si>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</si>
  <si>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</si>
  <si>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</si>
  <si>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</si>
  <si>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</si>
  <si>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</si>
  <si>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</si>
  <si>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</si>
  <si>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</si>
  <si>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</si>
  <si>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</si>
  <si>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</si>
  <si>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</si>
  <si>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</si>
  <si>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</si>
  <si>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</si>
  <si>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</si>
  <si>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</si>
  <si>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</si>
  <si>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</si>
  <si>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</si>
  <si>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</si>
  <si>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</si>
  <si>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</si>
  <si>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</si>
  <si>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</si>
  <si>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</si>
  <si>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</si>
  <si>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</si>
  <si>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</si>
  <si>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</si>
  <si>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</si>
  <si>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</si>
  <si>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</si>
  <si>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</si>
  <si>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</si>
  <si>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</si>
  <si>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</si>
  <si>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</si>
  <si>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</si>
  <si>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</si>
  <si>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</si>
  <si>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</si>
  <si>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</si>
  <si>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</si>
  <si>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</si>
  <si>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</si>
  <si>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</si>
  <si>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</si>
  <si>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</si>
  <si>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</si>
  <si>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</si>
  <si>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</si>
  <si>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</si>
  <si>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</si>
  <si>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</si>
  <si>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</si>
  <si>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</si>
  <si>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</si>
  <si>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</si>
  <si>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</si>
  <si>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</si>
  <si>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</si>
  <si>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</si>
  <si>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</si>
  <si>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</si>
  <si>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</si>
  <si>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</si>
  <si>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</si>
  <si>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</si>
  <si>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</si>
  <si>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</si>
  <si>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</si>
  <si>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</si>
  <si>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</si>
  <si>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</si>
  <si>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</si>
  <si>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</si>
  <si>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</si>
  <si>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</si>
  <si>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</si>
  <si>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</si>
  <si>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</si>
  <si>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</si>
  <si>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</si>
  <si>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</si>
  <si>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</si>
  <si>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</si>
  <si>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</si>
  <si>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</si>
  <si>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</si>
  <si>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</si>
  <si>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</si>
  <si>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</si>
  <si>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</si>
  <si>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</si>
  <si>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</si>
  <si>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</si>
  <si>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</si>
  <si>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</si>
  <si>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</si>
  <si>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</si>
  <si>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</si>
  <si>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</si>
  <si>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</si>
  <si>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</si>
  <si>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</si>
  <si>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</si>
  <si>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</si>
  <si>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</si>
  <si>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</si>
  <si>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</si>
  <si>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</si>
  <si>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</si>
  <si>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</si>
  <si>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</si>
  <si>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</si>
  <si>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</si>
  <si>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</si>
  <si>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</si>
  <si>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</si>
  <si>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</si>
  <si>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</si>
  <si>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</si>
  <si>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</si>
  <si>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</si>
  <si>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</si>
  <si>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</si>
  <si>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</si>
  <si>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</si>
  <si>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</si>
  <si>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</si>
  <si>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</si>
  <si>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</si>
  <si>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</si>
  <si>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</si>
  <si>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</si>
  <si>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</si>
  <si>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</si>
  <si>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</si>
  <si>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</si>
  <si>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</si>
  <si>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</si>
  <si>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</si>
  <si>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</si>
  <si>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</si>
  <si>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</si>
  <si>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</si>
  <si>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</si>
  <si>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</si>
  <si>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</si>
  <si>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</si>
  <si>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</si>
  <si>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</si>
  <si>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</si>
  <si>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</si>
  <si>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</si>
  <si>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</si>
  <si>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</si>
  <si>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</si>
  <si>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</si>
  <si>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</si>
  <si>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</si>
  <si>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</si>
  <si>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</si>
  <si>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</si>
  <si>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</si>
  <si>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</si>
  <si>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</si>
  <si>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</si>
  <si>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</si>
  <si>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</si>
  <si>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</si>
  <si>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</si>
  <si>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</si>
  <si>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</si>
  <si>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</si>
  <si>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</si>
  <si>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</si>
  <si>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</si>
  <si>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</si>
  <si>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</si>
  <si>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</si>
  <si>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</si>
  <si>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</si>
  <si>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</si>
  <si>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</si>
  <si>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</si>
  <si>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</si>
  <si>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</si>
  <si>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</si>
  <si>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</si>
  <si>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</si>
  <si>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</si>
  <si>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</si>
  <si>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</si>
  <si>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</si>
  <si>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</si>
  <si>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</si>
  <si>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</si>
  <si>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</si>
  <si>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</si>
  <si>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</si>
  <si>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</si>
  <si>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</si>
  <si>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</si>
  <si>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</si>
  <si>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</si>
  <si>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</si>
  <si>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</si>
  <si>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</si>
  <si>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</si>
  <si>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</si>
  <si>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</si>
  <si>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</si>
  <si>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</si>
  <si>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</si>
  <si>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</si>
  <si>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</si>
  <si>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</si>
  <si>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</si>
  <si>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</si>
  <si>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</si>
  <si>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</si>
  <si>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</si>
  <si>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</si>
  <si>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</si>
  <si>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</si>
  <si>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</si>
  <si>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</si>
  <si>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</si>
  <si>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</si>
  <si>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</si>
  <si>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</si>
  <si>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</si>
  <si>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</si>
  <si>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</si>
  <si>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</si>
  <si>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</si>
  <si>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</si>
  <si>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</si>
  <si>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</si>
  <si>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</si>
  <si>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</si>
  <si>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</si>
  <si>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</si>
  <si>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</si>
  <si>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</si>
  <si>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</si>
  <si>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</si>
  <si>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</si>
  <si>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</si>
  <si>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</si>
  <si>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</si>
  <si>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</si>
  <si>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</si>
  <si>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</si>
  <si>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</si>
  <si>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</si>
  <si>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</si>
  <si>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</si>
  <si>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</si>
  <si>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</si>
  <si>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</si>
  <si>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</si>
  <si>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</si>
  <si>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</si>
  <si>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</si>
  <si>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</si>
  <si>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</si>
  <si>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</si>
  <si>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</si>
  <si>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</si>
  <si>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</si>
  <si>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</si>
  <si>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</si>
  <si>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</si>
  <si>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</si>
  <si>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</si>
  <si>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</si>
  <si>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</si>
  <si>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</si>
  <si>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</si>
  <si>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</si>
  <si>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</si>
  <si>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</si>
  <si>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</si>
  <si>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</si>
  <si>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</si>
  <si>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</si>
  <si>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</si>
  <si>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</si>
  <si>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</si>
  <si>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</si>
  <si>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</si>
  <si>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</si>
  <si>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</si>
  <si>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</si>
  <si>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</si>
  <si>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</si>
  <si>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</si>
  <si>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</si>
  <si>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</si>
  <si>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</si>
  <si>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</si>
  <si>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</si>
  <si>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</si>
  <si>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</si>
  <si>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</si>
  <si>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</si>
  <si>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</si>
  <si>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</si>
  <si>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</si>
  <si>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</si>
  <si>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</si>
  <si>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</si>
  <si>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</si>
  <si>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</si>
  <si>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</si>
  <si>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</si>
  <si>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</si>
  <si>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</si>
  <si>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</si>
  <si>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</si>
  <si>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</si>
  <si>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</si>
  <si>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</si>
  <si>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</si>
  <si>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</si>
  <si>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</si>
  <si>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</si>
  <si>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</si>
  <si>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</si>
  <si>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</si>
  <si>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</si>
  <si>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</si>
  <si>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</si>
  <si>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</si>
  <si>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</si>
  <si>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</si>
  <si>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</si>
  <si>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</si>
  <si>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</si>
  <si>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</si>
  <si>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</si>
  <si>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</si>
  <si>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</si>
  <si>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</si>
  <si>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</si>
  <si>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</si>
  <si>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</si>
  <si>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</si>
  <si>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</si>
  <si>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</si>
  <si>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</si>
  <si>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</si>
  <si>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</si>
  <si>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</si>
  <si>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</si>
  <si>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</si>
  <si>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</si>
  <si>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</si>
  <si>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</si>
  <si>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</si>
  <si>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</si>
  <si>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</si>
  <si>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</si>
  <si>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</si>
  <si>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</si>
  <si>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</si>
  <si>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</si>
  <si>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</si>
  <si>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</si>
  <si>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</si>
  <si>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</si>
  <si>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</si>
  <si>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</si>
  <si>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</si>
  <si>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</si>
  <si>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</si>
  <si>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</si>
  <si>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</si>
  <si>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</si>
  <si>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</si>
  <si>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</si>
  <si>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</si>
  <si>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</si>
  <si>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</si>
  <si>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</si>
  <si>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</si>
  <si>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</si>
  <si>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</si>
  <si>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</si>
  <si>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</si>
  <si>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</si>
  <si>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</si>
  <si>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</si>
  <si>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</si>
  <si>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</si>
  <si>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</si>
  <si>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</si>
  <si>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</si>
  <si>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</si>
  <si>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</si>
  <si>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</si>
  <si>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</si>
  <si>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</si>
  <si>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</si>
  <si>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</si>
  <si>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</si>
  <si>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</si>
  <si>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</si>
  <si>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</si>
  <si>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</si>
  <si>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</si>
  <si>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</si>
  <si>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</si>
  <si>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</si>
  <si>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</si>
  <si>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</si>
  <si>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</si>
  <si>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</si>
  <si>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</si>
  <si>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</si>
  <si>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</si>
  <si>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</si>
  <si>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</si>
  <si>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</si>
  <si>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</si>
  <si>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</si>
  <si>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</si>
  <si>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</si>
  <si>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</si>
  <si>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</si>
  <si>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</si>
  <si>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</si>
  <si>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</si>
  <si>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</si>
  <si>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</si>
  <si>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</si>
  <si>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</si>
  <si>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</si>
  <si>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</si>
  <si>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</si>
  <si>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</si>
  <si>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</si>
  <si>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</si>
  <si>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</si>
  <si>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</si>
  <si>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</si>
  <si>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</si>
  <si>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</si>
  <si>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</si>
  <si>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</si>
  <si>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</si>
  <si>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</si>
  <si>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</si>
  <si>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</si>
  <si>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</si>
  <si>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</si>
  <si>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</si>
  <si>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</si>
  <si>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</si>
  <si>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</si>
  <si>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</si>
  <si>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</si>
  <si>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</si>
  <si>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</si>
  <si>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</si>
  <si>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</si>
  <si>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</si>
  <si>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</si>
  <si>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</si>
  <si>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</si>
  <si>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</si>
  <si>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</si>
  <si>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</si>
  <si>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</si>
  <si>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</si>
  <si>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</si>
  <si>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</si>
  <si>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</si>
  <si>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</si>
  <si>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</si>
  <si>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</si>
  <si>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</si>
  <si>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</si>
  <si>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</si>
  <si>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</si>
  <si>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</si>
  <si>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</si>
  <si>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</si>
  <si>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</si>
  <si>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</si>
  <si>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</si>
  <si>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</si>
  <si>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</si>
  <si>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</si>
  <si>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</si>
  <si>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</si>
  <si>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</si>
  <si>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</si>
  <si>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</si>
  <si>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</si>
  <si>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</si>
  <si>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</si>
  <si>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</si>
  <si>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</si>
  <si>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</si>
  <si>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</si>
  <si>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</si>
  <si>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</si>
  <si>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</si>
  <si>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</si>
  <si>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</si>
  <si>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</si>
  <si>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</si>
  <si>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</si>
  <si>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</si>
  <si>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</si>
  <si>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</si>
  <si>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</si>
  <si>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</si>
  <si>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</si>
  <si>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</si>
  <si>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</si>
  <si>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</si>
  <si>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</si>
  <si>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</si>
  <si>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</si>
  <si>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</si>
  <si>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</si>
  <si>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</si>
  <si>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</si>
  <si>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</si>
  <si>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</si>
  <si>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</si>
  <si>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</si>
  <si>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</si>
  <si>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</si>
  <si>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</si>
  <si>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</si>
  <si>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</si>
  <si>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</si>
  <si>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</si>
  <si>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</si>
  <si>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</si>
  <si>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</si>
  <si>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</si>
  <si>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</si>
  <si>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</si>
  <si>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</si>
  <si>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</si>
  <si>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</si>
  <si>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</si>
  <si>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</si>
  <si>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</si>
  <si>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</si>
  <si>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</si>
  <si>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</si>
  <si>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</si>
  <si>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</si>
  <si>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</si>
  <si>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</si>
  <si>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</si>
  <si>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</si>
  <si>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</si>
  <si>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</si>
  <si>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</si>
  <si>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</si>
  <si>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</si>
  <si>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</si>
  <si>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</si>
  <si>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</si>
  <si>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</si>
  <si>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</si>
  <si>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</si>
  <si>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</si>
  <si>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</si>
  <si>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</si>
  <si>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</si>
  <si>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</si>
  <si>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</si>
  <si>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</si>
  <si>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</si>
  <si>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</si>
  <si>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</si>
  <si>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</si>
  <si>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</si>
  <si>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</si>
  <si>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</si>
  <si>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</si>
  <si>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</si>
  <si>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</si>
  <si>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</si>
  <si>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</si>
  <si>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</si>
  <si>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</si>
  <si>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</si>
  <si>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</si>
  <si>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</si>
  <si>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</si>
  <si>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</si>
  <si>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</si>
  <si>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</si>
  <si>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</si>
  <si>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</si>
  <si>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</si>
  <si>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</si>
  <si>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</si>
  <si>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</si>
  <si>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</si>
  <si>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</si>
  <si>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</si>
  <si>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</si>
  <si>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</si>
  <si>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</si>
  <si>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</si>
  <si>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</si>
  <si>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</si>
  <si>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</si>
  <si>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</si>
  <si>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</si>
  <si>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</si>
  <si>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</si>
  <si>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</si>
  <si>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</si>
  <si>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</si>
  <si>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</si>
  <si>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</si>
  <si>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</si>
  <si>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</si>
  <si>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</si>
  <si>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</si>
  <si>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</si>
  <si>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</si>
  <si>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</si>
  <si>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</si>
  <si>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</si>
  <si>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</si>
  <si>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</si>
  <si>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</si>
  <si>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</si>
  <si>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</si>
  <si>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</si>
  <si>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</si>
  <si>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</si>
  <si>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</si>
  <si>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</si>
  <si>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</si>
  <si>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</si>
  <si>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</si>
  <si>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</si>
  <si>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</si>
  <si>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</si>
  <si>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</si>
  <si>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</si>
  <si>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</si>
  <si>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</si>
  <si>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</si>
  <si>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</si>
  <si>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</si>
  <si>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</si>
  <si>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</si>
  <si>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</si>
  <si>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</si>
  <si>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</si>
  <si>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</si>
  <si>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</si>
  <si>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</si>
  <si>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</si>
  <si>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</si>
  <si>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</si>
  <si>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</si>
  <si>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</si>
  <si>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</si>
  <si>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</si>
  <si>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</si>
  <si>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</si>
  <si>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</si>
  <si>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</si>
  <si>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</si>
  <si>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</si>
  <si>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</si>
  <si>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</si>
  <si>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</si>
  <si>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</si>
  <si>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</si>
  <si>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</si>
  <si>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</si>
  <si>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</si>
  <si>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</si>
  <si>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</si>
  <si>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</si>
  <si>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</si>
  <si>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</si>
  <si>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</si>
  <si>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</si>
  <si>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</si>
  <si>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</si>
  <si>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</si>
  <si>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</si>
  <si>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</si>
  <si>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</si>
  <si>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</si>
  <si>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</si>
  <si>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</si>
  <si>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</si>
  <si>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</si>
  <si>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</si>
  <si>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</si>
  <si>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</si>
  <si>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</si>
  <si>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</si>
  <si>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</si>
  <si>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</si>
  <si>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</si>
  <si>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</si>
  <si>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</si>
  <si>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</si>
  <si>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</si>
  <si>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</si>
  <si>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</si>
  <si>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</si>
  <si>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</si>
  <si>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</si>
  <si>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</si>
  <si>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</si>
  <si>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</si>
  <si>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</si>
  <si>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</si>
  <si>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</si>
  <si>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</si>
  <si>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</si>
  <si>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</si>
  <si>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</si>
  <si>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</si>
  <si>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</si>
  <si>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</si>
  <si>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</si>
  <si>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</si>
  <si>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</si>
  <si>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</si>
  <si>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</si>
  <si>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</si>
  <si>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</si>
  <si>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</si>
  <si>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</si>
  <si>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</si>
  <si>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</si>
  <si>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</si>
  <si>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</si>
  <si>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</si>
  <si>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</si>
  <si>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</si>
  <si>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</si>
  <si>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</si>
  <si>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</si>
  <si>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</si>
  <si>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</si>
  <si>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</si>
  <si>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</si>
  <si>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</si>
  <si>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</si>
  <si>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</si>
  <si>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</si>
  <si>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</si>
  <si>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</si>
  <si>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</si>
  <si>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</si>
  <si>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</si>
  <si>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</si>
  <si>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</si>
  <si>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</si>
  <si>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</si>
  <si>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</si>
  <si>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</si>
  <si>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</si>
  <si>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</si>
  <si>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</si>
  <si>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</si>
  <si>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</si>
  <si>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</si>
  <si>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</si>
  <si>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</si>
  <si>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</si>
  <si>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</si>
  <si>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</si>
  <si>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</si>
  <si>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</si>
  <si>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</si>
  <si>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</si>
  <si>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</si>
  <si>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</si>
  <si>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</si>
  <si>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</si>
  <si>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</si>
  <si>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</si>
  <si>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</si>
  <si>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</si>
  <si>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</si>
  <si>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</si>
  <si>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</si>
  <si>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</si>
  <si>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</si>
  <si>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</si>
  <si>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</si>
  <si>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</si>
  <si>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</si>
  <si>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</si>
  <si>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</si>
  <si>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</si>
  <si>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</si>
  <si>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</si>
  <si>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</si>
  <si>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</si>
  <si>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</si>
  <si>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</si>
  <si>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</si>
  <si>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</si>
  <si>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</si>
  <si>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</si>
  <si>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</si>
  <si>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</si>
  <si>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</si>
  <si>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</si>
  <si>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</si>
  <si>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</si>
  <si>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</si>
  <si>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</si>
  <si>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</si>
  <si>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</si>
  <si>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</si>
  <si>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</si>
  <si>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</si>
  <si>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</si>
  <si>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</si>
  <si>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</si>
  <si>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</si>
  <si>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</si>
  <si>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</si>
  <si>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</si>
  <si>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</si>
  <si>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</si>
  <si>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</si>
  <si>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</si>
  <si>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</si>
  <si>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</si>
  <si>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</si>
  <si>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</si>
  <si>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</si>
  <si>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</si>
  <si>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</si>
  <si>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</si>
  <si>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</si>
  <si>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</si>
  <si>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</si>
  <si>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</si>
  <si>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</si>
  <si>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</si>
  <si>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</si>
  <si>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</si>
  <si>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</si>
  <si>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</si>
  <si>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</si>
  <si>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</si>
  <si>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</si>
  <si>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</si>
  <si>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</si>
  <si>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</si>
  <si>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</si>
  <si>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</si>
  <si>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</si>
  <si>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</si>
  <si>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</si>
  <si>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</si>
  <si>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</si>
  <si>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</si>
  <si>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</si>
  <si>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</si>
  <si>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</si>
  <si>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</si>
  <si>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</si>
  <si>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</si>
  <si>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</si>
  <si>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</si>
  <si>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</si>
  <si>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</si>
  <si>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</si>
  <si>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</si>
  <si>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</si>
  <si>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</si>
  <si>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</si>
  <si>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</si>
  <si>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</si>
  <si>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</si>
  <si>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</si>
  <si>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</si>
  <si>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</si>
  <si>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</si>
  <si>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</si>
  <si>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</si>
  <si>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</si>
  <si>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</si>
  <si>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</si>
  <si>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</si>
  <si>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</si>
  <si>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</si>
  <si>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</si>
  <si>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</si>
  <si>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</si>
  <si>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</si>
  <si>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</si>
  <si>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</si>
  <si>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</si>
  <si>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</si>
  <si>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</si>
  <si>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</si>
  <si>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</si>
  <si>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</si>
  <si>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</si>
  <si>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</si>
  <si>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</si>
  <si>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</si>
  <si>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</si>
  <si>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</si>
  <si>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</si>
  <si>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</si>
  <si>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</si>
  <si>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</si>
  <si>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</si>
  <si>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</si>
  <si>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</si>
  <si>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</si>
  <si>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</si>
  <si>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</si>
  <si>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</si>
  <si>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</si>
  <si>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</si>
  <si>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</si>
  <si>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</si>
  <si>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</si>
  <si>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</si>
  <si>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</si>
  <si>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</si>
  <si>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</si>
  <si>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</si>
  <si>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</si>
  <si>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</si>
  <si>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</si>
  <si>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</si>
  <si>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</si>
  <si>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</si>
  <si>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</si>
  <si>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</si>
  <si>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</si>
  <si>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</si>
  <si>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</si>
  <si>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</si>
  <si>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</si>
  <si>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</si>
  <si>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</si>
  <si>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</si>
  <si>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</si>
  <si>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</si>
  <si>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</si>
  <si>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</si>
  <si>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</si>
  <si>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</si>
  <si>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</si>
  <si>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</si>
  <si>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</si>
  <si>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</si>
  <si>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</si>
  <si>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</si>
  <si>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</si>
  <si>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</si>
  <si>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</si>
  <si>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</si>
  <si>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</si>
  <si>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</si>
  <si>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</si>
  <si>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</si>
  <si>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</si>
  <si>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</si>
  <si>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</si>
  <si>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</si>
  <si>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</si>
  <si>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</si>
  <si>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</si>
  <si>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</si>
  <si>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</si>
  <si>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</si>
  <si>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</si>
  <si>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</si>
  <si>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</si>
  <si>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</si>
  <si>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</si>
  <si>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</si>
  <si>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</si>
  <si>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</si>
  <si>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</si>
  <si>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</si>
  <si>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</si>
  <si>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</si>
  <si>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</si>
  <si>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</si>
  <si>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</si>
  <si>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</si>
  <si>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</si>
  <si>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</si>
  <si>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</si>
  <si>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</si>
  <si>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</si>
  <si>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</si>
  <si>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</si>
  <si>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</si>
  <si>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</si>
  <si>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</si>
  <si>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</si>
  <si>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</si>
  <si>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</si>
  <si>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</si>
  <si>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</si>
  <si>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</si>
  <si>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</si>
  <si>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</si>
  <si>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</si>
  <si>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</si>
  <si>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</si>
  <si>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</si>
  <si>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</si>
  <si>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</si>
  <si>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</si>
  <si>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</si>
  <si>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</si>
  <si>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</si>
  <si>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</si>
  <si>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</si>
  <si>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</si>
  <si>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</si>
  <si>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</si>
  <si>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</si>
  <si>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</si>
  <si>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</si>
  <si>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</si>
  <si>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</si>
  <si>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</si>
  <si>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</si>
  <si>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</si>
  <si>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</si>
  <si>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</si>
  <si>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</si>
  <si>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</si>
  <si>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</si>
  <si>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</si>
  <si>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</si>
  <si>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</si>
  <si>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</si>
  <si>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</si>
  <si>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</si>
  <si>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</si>
  <si>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</si>
  <si>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</si>
  <si>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</si>
  <si>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</si>
  <si>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</si>
  <si>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</si>
  <si>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</si>
  <si>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</si>
  <si>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</si>
  <si>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</si>
  <si>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</si>
  <si>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</si>
  <si>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</si>
  <si>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</si>
  <si>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</si>
  <si>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</si>
  <si>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</si>
  <si>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</si>
  <si>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</si>
  <si>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</si>
  <si>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</si>
  <si>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</si>
  <si>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</si>
  <si>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</si>
  <si>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</si>
  <si>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</si>
  <si>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</si>
  <si>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</si>
  <si>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</si>
  <si>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</si>
  <si>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</si>
  <si>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</si>
  <si>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</si>
  <si>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</si>
  <si>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</si>
  <si>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</si>
  <si>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</si>
  <si>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</si>
  <si>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</si>
  <si>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</si>
  <si>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</si>
  <si>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</si>
  <si>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</si>
  <si>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</si>
  <si>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</si>
  <si>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</si>
  <si>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</si>
  <si>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</si>
  <si>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</si>
  <si>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</si>
  <si>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</si>
  <si>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</si>
  <si>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</si>
  <si>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</si>
  <si>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</si>
  <si>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</si>
  <si>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</si>
  <si>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</si>
  <si>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</si>
  <si>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</si>
  <si>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</si>
  <si>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</si>
  <si>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</si>
  <si>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</si>
  <si>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</si>
  <si>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</si>
  <si>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</si>
  <si>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</si>
  <si>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</si>
  <si>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</si>
  <si>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</si>
  <si>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</si>
  <si>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</si>
  <si>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</si>
  <si>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</si>
  <si>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</si>
  <si>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</si>
  <si>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</si>
  <si>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</si>
  <si>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</si>
  <si>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</si>
  <si>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</si>
  <si>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</si>
  <si>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</si>
  <si>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</si>
  <si>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</si>
  <si>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</si>
  <si>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</si>
  <si>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</si>
  <si>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</si>
  <si>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</si>
  <si>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</si>
  <si>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</si>
  <si>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</si>
  <si>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</si>
  <si>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</si>
  <si>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</si>
  <si>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</si>
  <si>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</si>
  <si>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</si>
  <si>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</si>
  <si>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</si>
  <si>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</si>
  <si>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</si>
  <si>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</si>
  <si>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</si>
  <si>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</si>
  <si>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</si>
  <si>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</si>
  <si>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</si>
  <si>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</si>
  <si>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</si>
  <si>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</si>
  <si>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</si>
  <si>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</si>
  <si>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</si>
  <si>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</si>
  <si>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</si>
  <si>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</si>
  <si>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</si>
  <si>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</si>
  <si>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</si>
  <si>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</si>
  <si>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</si>
  <si>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</si>
  <si>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</si>
  <si>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</si>
  <si>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</si>
  <si>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</si>
  <si>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</si>
  <si>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</si>
  <si>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</si>
  <si>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</si>
  <si>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</si>
  <si>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</si>
  <si>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</si>
  <si>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</si>
  <si>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</si>
  <si>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</si>
  <si>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</si>
  <si>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</si>
  <si>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</si>
  <si>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</si>
  <si>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</si>
  <si>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</si>
  <si>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</si>
  <si>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</si>
  <si>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</si>
  <si>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</si>
  <si>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</si>
  <si>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</si>
  <si>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</si>
  <si>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</si>
  <si>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</si>
  <si>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</si>
  <si>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</si>
  <si>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</si>
  <si>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</si>
  <si>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</si>
  <si>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</si>
  <si>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</si>
  <si>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</si>
  <si>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</si>
  <si>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</si>
  <si>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</si>
  <si>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</si>
  <si>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</si>
  <si>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</si>
  <si>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</si>
  <si>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</si>
  <si>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</si>
  <si>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</si>
  <si>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</si>
  <si>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</si>
  <si>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</si>
  <si>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</si>
  <si>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</si>
  <si>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</si>
  <si>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</si>
  <si>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</si>
  <si>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</si>
  <si>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</si>
  <si>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</si>
  <si>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</si>
  <si>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</si>
  <si>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</si>
  <si>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</si>
  <si>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</si>
  <si>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</si>
  <si>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</si>
  <si>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</si>
  <si>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</si>
  <si>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</si>
  <si>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</si>
  <si>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</si>
  <si>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</si>
  <si>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</si>
  <si>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</si>
  <si>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</si>
  <si>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</si>
  <si>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</si>
  <si>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</si>
  <si>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</si>
  <si>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</si>
  <si>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</si>
  <si>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</si>
  <si>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</si>
  <si>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</si>
  <si>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</si>
  <si>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</si>
  <si>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</si>
  <si>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</si>
  <si>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</si>
  <si>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</si>
  <si>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</si>
  <si>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</si>
  <si>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</si>
  <si>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</si>
  <si>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</si>
  <si>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</si>
  <si>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</si>
  <si>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</si>
  <si>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</si>
  <si>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</si>
  <si>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</si>
  <si>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</si>
  <si>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</si>
  <si>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</si>
  <si>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</si>
  <si>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</si>
  <si>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</si>
  <si>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</si>
  <si>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</si>
  <si>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</si>
  <si>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</si>
  <si>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</si>
  <si>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</si>
  <si>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</si>
  <si>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</si>
  <si>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</si>
  <si>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</si>
  <si>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</si>
  <si>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</si>
  <si>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</si>
  <si>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</si>
  <si>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</si>
  <si>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</si>
  <si>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</si>
  <si>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</si>
  <si>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</si>
  <si>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</si>
  <si>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</si>
  <si>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</si>
  <si>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</si>
  <si>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</si>
  <si>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</si>
  <si>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</si>
  <si>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</si>
  <si>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</si>
  <si>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</si>
  <si>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</si>
  <si>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</si>
  <si>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</si>
  <si>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</si>
  <si>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</si>
  <si>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</si>
  <si>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</si>
  <si>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</si>
  <si>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</si>
  <si>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</si>
  <si>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</si>
  <si>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</si>
  <si>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</si>
  <si>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</si>
  <si>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</si>
  <si>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</si>
  <si>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</si>
  <si>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</si>
  <si>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</si>
  <si>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</si>
  <si>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</si>
  <si>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</si>
  <si>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</si>
  <si>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</si>
  <si>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</si>
  <si>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</si>
  <si>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</si>
  <si>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</si>
  <si>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</si>
  <si>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</si>
  <si>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</si>
  <si>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</si>
  <si>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</si>
  <si>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</si>
  <si>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</si>
  <si>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</si>
  <si>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</si>
  <si>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</si>
  <si>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</si>
  <si>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</si>
  <si>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</si>
  <si>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</si>
  <si>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</si>
  <si>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</si>
  <si>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</si>
  <si>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</si>
  <si>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</si>
  <si>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</si>
  <si>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</si>
  <si>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</si>
  <si>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</si>
  <si>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</si>
  <si>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</si>
  <si>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</si>
  <si>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</si>
  <si>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</si>
  <si>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</si>
  <si>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</si>
  <si>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</si>
  <si>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</si>
  <si>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</si>
  <si>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</si>
  <si>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</si>
  <si>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</si>
  <si>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</si>
  <si>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</si>
  <si>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</si>
  <si>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</si>
  <si>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</si>
  <si>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</si>
  <si>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</si>
  <si>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</si>
  <si>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</si>
  <si>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</si>
  <si>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</si>
  <si>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</si>
  <si>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</si>
  <si>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</si>
  <si>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</si>
  <si>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</si>
  <si>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</si>
  <si>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</si>
  <si>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</si>
  <si>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</si>
  <si>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</si>
  <si>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</si>
  <si>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</si>
  <si>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</si>
  <si>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</si>
  <si>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</si>
  <si>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</si>
  <si>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</si>
  <si>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</si>
  <si>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</si>
  <si>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</si>
  <si>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</si>
  <si>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</si>
  <si>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</si>
  <si>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</si>
  <si>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</si>
  <si>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</si>
  <si>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</si>
  <si>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</si>
  <si>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</si>
  <si>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</si>
  <si>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</si>
  <si>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</si>
  <si>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</si>
  <si>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</si>
  <si>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</si>
  <si>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</si>
  <si>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</si>
  <si>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</si>
  <si>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</si>
  <si>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</si>
  <si>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</si>
  <si>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</si>
  <si>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</si>
  <si>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</si>
  <si>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</si>
  <si>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</si>
  <si>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</si>
  <si>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</si>
  <si>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</si>
  <si>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</si>
  <si>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</si>
  <si>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</si>
  <si>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</si>
  <si>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</si>
  <si>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</si>
  <si>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</si>
  <si>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</si>
  <si>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</si>
  <si>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</si>
  <si>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</si>
  <si>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</si>
  <si>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</si>
  <si>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</si>
  <si>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</si>
  <si>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</si>
  <si>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</si>
  <si>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</si>
  <si>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</si>
  <si>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</si>
  <si>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</si>
  <si>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</si>
  <si>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</si>
  <si>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</si>
  <si>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</si>
  <si>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</si>
  <si>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</si>
  <si>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</si>
  <si>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</si>
  <si>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</si>
  <si>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</si>
  <si>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</si>
  <si>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</si>
  <si>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</si>
  <si>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</si>
  <si>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</si>
  <si>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</si>
  <si>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</si>
  <si>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</si>
  <si>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</si>
  <si>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</si>
  <si>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</si>
  <si>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</si>
  <si>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</si>
  <si>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</si>
  <si>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</si>
  <si>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</si>
  <si>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</si>
  <si>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</si>
  <si>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</si>
  <si>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</si>
  <si>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</si>
  <si>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</si>
  <si>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</si>
  <si>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</si>
  <si>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</si>
  <si>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</si>
  <si>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</si>
  <si>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</si>
  <si>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</si>
  <si>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</si>
  <si>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</si>
  <si>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</si>
  <si>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</si>
  <si>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</si>
  <si>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</si>
  <si>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</si>
  <si>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</si>
  <si>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</si>
  <si>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</si>
  <si>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</si>
  <si>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</si>
  <si>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</si>
  <si>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</si>
  <si>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</si>
  <si>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</si>
  <si>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</si>
  <si>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</si>
  <si>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</si>
  <si>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</si>
  <si>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</si>
  <si>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</si>
  <si>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</si>
  <si>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</si>
  <si>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</si>
  <si>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</si>
  <si>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</si>
  <si>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</si>
  <si>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</si>
  <si>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</si>
  <si>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</si>
  <si>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</si>
  <si>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</si>
  <si>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</si>
  <si>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</si>
  <si>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</si>
  <si>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</si>
  <si>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</si>
  <si>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</si>
  <si>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</si>
  <si>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</si>
  <si>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</si>
  <si>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</si>
  <si>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</si>
  <si>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</si>
  <si>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</si>
  <si>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</si>
  <si>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</si>
  <si>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</si>
  <si>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</si>
  <si>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</si>
  <si>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</si>
  <si>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</si>
  <si>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</si>
  <si>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</si>
  <si>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</si>
  <si>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</si>
  <si>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</si>
  <si>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</si>
  <si>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</si>
  <si>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</si>
  <si>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</si>
  <si>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</si>
  <si>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</si>
  <si>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</si>
  <si>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</si>
  <si>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</si>
  <si>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</si>
  <si>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</si>
  <si>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</si>
  <si>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</si>
  <si>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</si>
  <si>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</si>
  <si>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</si>
  <si>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</si>
  <si>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</si>
  <si>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</si>
  <si>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</si>
  <si>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</si>
  <si>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</si>
  <si>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</si>
  <si>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</si>
  <si>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</si>
  <si>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</si>
  <si>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</si>
  <si>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</si>
  <si>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</si>
  <si>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</si>
  <si>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</si>
  <si>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</si>
  <si>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</si>
  <si>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</si>
  <si>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</si>
  <si>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</si>
  <si>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</si>
  <si>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</si>
  <si>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</si>
  <si>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</si>
  <si>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</si>
  <si>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</si>
  <si>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</si>
  <si>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</si>
  <si>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</si>
  <si>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</si>
  <si>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</si>
  <si>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</si>
  <si>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</si>
  <si>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</si>
  <si>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</si>
  <si>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</si>
  <si>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</si>
  <si>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</si>
  <si>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</si>
  <si>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</si>
  <si>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</si>
  <si>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</si>
  <si>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</si>
  <si>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</si>
  <si>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</si>
  <si>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</si>
  <si>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</si>
  <si>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</si>
  <si>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</si>
  <si>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</si>
  <si>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</si>
  <si>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</si>
  <si>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</si>
  <si>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</si>
  <si>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</si>
  <si>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</si>
  <si>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</si>
  <si>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</si>
  <si>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</si>
  <si>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</si>
  <si>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</si>
  <si>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</si>
  <si>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</si>
  <si>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</si>
  <si>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</si>
  <si>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</si>
  <si>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</si>
  <si>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</si>
  <si>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</si>
  <si>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</si>
  <si>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</si>
  <si>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</si>
  <si>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</si>
  <si>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</si>
  <si>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</si>
  <si>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</si>
  <si>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</si>
  <si>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</si>
  <si>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</si>
  <si>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</si>
  <si>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</si>
  <si>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</si>
  <si>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</si>
  <si>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</si>
  <si>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</si>
  <si>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</si>
  <si>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</si>
  <si>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</si>
  <si>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</si>
  <si>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</si>
  <si>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</si>
  <si>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</si>
  <si>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</si>
  <si>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</si>
  <si>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</si>
  <si>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</si>
  <si>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</si>
  <si>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</si>
  <si>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</si>
  <si>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</si>
  <si>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</si>
  <si>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</si>
  <si>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</si>
  <si>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</si>
  <si>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</si>
  <si>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</si>
  <si>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</si>
  <si>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</si>
  <si>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</si>
  <si>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</si>
  <si>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</si>
  <si>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</si>
  <si>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</si>
  <si>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</si>
  <si>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</si>
  <si>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</si>
  <si>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</si>
  <si>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</si>
  <si>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</si>
  <si>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</si>
  <si>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</si>
  <si>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</si>
  <si>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</si>
  <si>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</si>
  <si>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</si>
  <si>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</si>
  <si>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</si>
  <si>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</si>
  <si>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</si>
  <si>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</si>
  <si>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</si>
  <si>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</si>
  <si>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</si>
  <si>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</si>
  <si>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</si>
  <si>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</si>
  <si>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</si>
  <si>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</si>
  <si>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</si>
  <si>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</si>
  <si>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</si>
  <si>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</si>
  <si>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</si>
  <si>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</si>
  <si>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</si>
  <si>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</si>
  <si>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</si>
  <si>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</si>
  <si>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</si>
  <si>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</si>
  <si>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</si>
  <si>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</si>
  <si>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</si>
  <si>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</si>
  <si>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</si>
  <si>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</si>
  <si>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</si>
  <si>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</si>
  <si>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</si>
  <si>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</si>
  <si>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</si>
  <si>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</si>
  <si>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</si>
  <si>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</si>
  <si>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</si>
  <si>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</si>
  <si>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</si>
  <si>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</si>
  <si>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</si>
  <si>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</si>
  <si>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</si>
  <si>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</si>
  <si>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</si>
  <si>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</si>
  <si>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</si>
  <si>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</si>
  <si>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</si>
  <si>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</si>
  <si>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</si>
  <si>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</si>
  <si>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</si>
  <si>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</si>
  <si>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</si>
  <si>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</si>
  <si>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</si>
  <si>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</si>
  <si>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</si>
  <si>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</si>
  <si>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</si>
  <si>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</si>
  <si>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</si>
  <si>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</si>
  <si>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</si>
  <si>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</si>
  <si>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</si>
  <si>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</si>
  <si>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</si>
  <si>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</si>
  <si>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</si>
  <si>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</si>
  <si>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</si>
  <si>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</si>
  <si>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</si>
  <si>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</si>
  <si>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</si>
  <si>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</si>
  <si>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</si>
  <si>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</si>
  <si>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</si>
  <si>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</si>
  <si>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</si>
  <si>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</si>
  <si>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</si>
  <si>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</si>
  <si>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</si>
  <si>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</si>
  <si>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</si>
  <si>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</si>
  <si>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</si>
  <si>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</si>
  <si>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</si>
  <si>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</si>
  <si>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</si>
  <si>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</si>
  <si>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</si>
  <si>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</si>
  <si>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</si>
  <si>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</si>
  <si>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</si>
  <si>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</si>
  <si>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</si>
  <si>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</si>
  <si>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</si>
  <si>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</si>
  <si>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</si>
  <si>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</si>
  <si>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</si>
  <si>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</si>
  <si>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</si>
  <si>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</si>
  <si>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</si>
  <si>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</si>
  <si>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</si>
  <si>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</si>
  <si>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</si>
  <si>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</si>
  <si>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</si>
  <si>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</si>
  <si>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</si>
  <si>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</si>
  <si>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</si>
  <si>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</si>
  <si>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</si>
  <si>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</si>
  <si>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</si>
  <si>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</si>
  <si>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</si>
  <si>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</si>
  <si>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</si>
  <si>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</si>
  <si>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</si>
  <si>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</si>
  <si>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</si>
  <si>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</si>
  <si>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</si>
  <si>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</si>
  <si>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</si>
  <si>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</si>
  <si>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</si>
  <si>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</si>
  <si>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</si>
  <si>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</si>
  <si>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</si>
  <si>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</si>
  <si>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</si>
  <si>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</si>
  <si>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</si>
  <si>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</si>
  <si>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</si>
  <si>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</si>
  <si>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</si>
  <si>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</si>
  <si>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</si>
  <si>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</si>
  <si>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</si>
  <si>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</si>
  <si>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</si>
  <si>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</si>
  <si>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</si>
  <si>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</si>
  <si>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</si>
  <si>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</si>
  <si>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</si>
  <si>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</si>
  <si>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</si>
  <si>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</si>
  <si>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</si>
  <si>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</si>
  <si>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</si>
  <si>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</si>
  <si>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</si>
  <si>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</si>
  <si>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</si>
  <si>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</si>
  <si>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</si>
  <si>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</si>
  <si>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</si>
  <si>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</si>
  <si>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</si>
  <si>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</si>
  <si>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</si>
  <si>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</si>
  <si>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</si>
  <si>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</si>
  <si>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</si>
  <si>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</si>
  <si>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</si>
  <si>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</si>
  <si>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</si>
  <si>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</si>
  <si>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</si>
  <si>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</si>
  <si>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</si>
  <si>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</si>
  <si>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</si>
  <si>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</si>
  <si>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</si>
  <si>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</si>
  <si>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</si>
  <si>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</si>
  <si>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</si>
  <si>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</si>
  <si>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</si>
  <si>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</si>
  <si>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</si>
  <si>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</si>
  <si>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</si>
  <si>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</si>
  <si>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</si>
  <si>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</si>
  <si>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</si>
  <si>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</si>
  <si>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</si>
  <si>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</si>
  <si>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</si>
  <si>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</si>
  <si>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</si>
  <si>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</si>
  <si>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</si>
  <si>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</si>
  <si>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</si>
  <si>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</si>
  <si>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</si>
  <si>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</si>
  <si>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</si>
  <si>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</si>
  <si>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</si>
  <si>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</si>
  <si>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</si>
  <si>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</si>
  <si>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</si>
  <si>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</si>
  <si>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</si>
  <si>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</si>
  <si>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</si>
  <si>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</si>
  <si>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</si>
  <si>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</si>
  <si>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</si>
  <si>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</si>
  <si>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</si>
  <si>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</si>
  <si>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</si>
  <si>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</si>
  <si>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</si>
  <si>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</si>
  <si>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</si>
  <si>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</si>
  <si>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</si>
  <si>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</si>
  <si>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</si>
  <si>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</si>
  <si>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</si>
  <si>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</si>
  <si>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</si>
  <si>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</si>
  <si>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</si>
  <si>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</si>
  <si>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</si>
  <si>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</si>
  <si>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</si>
  <si>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</si>
  <si>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</si>
  <si>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</si>
  <si>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</si>
  <si>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</si>
  <si>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</si>
  <si>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</si>
  <si>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</si>
  <si>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</si>
  <si>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</si>
  <si>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</si>
  <si>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</si>
  <si>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</si>
  <si>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</si>
  <si>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</si>
  <si>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</si>
  <si>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</si>
  <si>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</si>
  <si>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</si>
  <si>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</si>
  <si>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</si>
  <si>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</si>
  <si>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</si>
  <si>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</si>
  <si>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</si>
  <si>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</si>
  <si>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</si>
  <si>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</si>
  <si>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</si>
  <si>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</si>
  <si>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</si>
  <si>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</si>
  <si>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</si>
  <si>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</si>
  <si>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</si>
  <si>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</si>
  <si>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</si>
  <si>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</si>
  <si>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</si>
  <si>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</si>
  <si>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</si>
  <si>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</si>
  <si>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</si>
  <si>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</si>
  <si>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</si>
  <si>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</si>
  <si>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</si>
  <si>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</si>
  <si>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</si>
  <si>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</si>
  <si>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</si>
  <si>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</si>
  <si>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</si>
  <si>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</si>
  <si>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</si>
  <si>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</si>
  <si>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</si>
  <si>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</si>
  <si>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</si>
  <si>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</si>
  <si>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</si>
  <si>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</si>
  <si>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</si>
  <si>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</si>
  <si>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</si>
  <si>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</si>
  <si>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</si>
  <si>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</si>
  <si>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</si>
  <si>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</si>
  <si>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</si>
  <si>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</si>
  <si>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</si>
  <si>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</si>
  <si>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</si>
  <si>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</si>
  <si>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</si>
  <si>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</si>
  <si>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</si>
  <si>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</si>
  <si>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</si>
  <si>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</si>
  <si>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</si>
  <si>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</si>
  <si>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</si>
  <si>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</si>
  <si>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</si>
  <si>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</si>
  <si>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</si>
  <si>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</si>
  <si>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</si>
  <si>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</si>
  <si>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</si>
  <si>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</si>
  <si>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</si>
  <si>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</si>
  <si>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</si>
  <si>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</si>
  <si>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</si>
  <si>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</si>
  <si>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</si>
  <si>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</si>
  <si>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</si>
  <si>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</si>
  <si>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</si>
  <si>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</si>
  <si>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</si>
  <si>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</si>
  <si>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</si>
  <si>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</si>
  <si>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</si>
  <si>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</si>
  <si>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</si>
  <si>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</si>
  <si>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</si>
  <si>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</si>
  <si>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</si>
  <si>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</si>
  <si>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</si>
  <si>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</si>
  <si>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</si>
  <si>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</si>
  <si>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</si>
  <si>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</si>
  <si>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</si>
  <si>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</si>
  <si>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</si>
  <si>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</si>
  <si>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</si>
  <si>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</si>
  <si>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</si>
  <si>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</si>
  <si>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</si>
  <si>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</si>
  <si>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</si>
  <si>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</si>
  <si>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</si>
  <si>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</si>
  <si>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</si>
  <si>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</si>
  <si>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</si>
  <si>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</si>
  <si>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</si>
  <si>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</si>
  <si>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</si>
  <si>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</si>
  <si>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</si>
  <si>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</si>
  <si>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</si>
  <si>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</si>
  <si>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</si>
  <si>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</si>
  <si>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</si>
  <si>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</si>
  <si>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</si>
  <si>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</si>
  <si>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</si>
  <si>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</si>
  <si>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</si>
  <si>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</si>
  <si>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</si>
  <si>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</si>
  <si>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</si>
  <si>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</si>
  <si>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</si>
  <si>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</si>
  <si>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</si>
  <si>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</si>
  <si>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</si>
  <si>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</si>
  <si>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</si>
  <si>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</si>
  <si>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</si>
  <si>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</si>
  <si>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</si>
  <si>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</si>
  <si>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</si>
  <si>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</si>
  <si>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</si>
  <si>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</si>
  <si>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</si>
  <si>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</si>
  <si>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</si>
  <si>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</si>
  <si>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</si>
  <si>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</si>
  <si>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</si>
  <si>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</si>
  <si>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</si>
  <si>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</si>
  <si>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</si>
  <si>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</si>
  <si>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</si>
  <si>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</si>
  <si>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</si>
  <si>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</si>
  <si>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</si>
  <si>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</si>
  <si>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</si>
  <si>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</si>
  <si>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</si>
  <si>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</si>
  <si>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</si>
  <si>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</si>
  <si>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</si>
  <si>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</si>
  <si>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</si>
  <si>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</si>
  <si>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</si>
  <si>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</si>
  <si>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</si>
  <si>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</si>
  <si>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</si>
  <si>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</si>
  <si>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</si>
  <si>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</si>
  <si>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</si>
  <si>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</si>
  <si>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</si>
  <si>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</si>
  <si>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</si>
  <si>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</si>
  <si>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</si>
  <si>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</si>
  <si>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</si>
  <si>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</si>
  <si>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</si>
  <si>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</si>
  <si>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</si>
  <si>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</si>
  <si>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</si>
  <si>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</si>
  <si>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</si>
  <si>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</si>
  <si>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</si>
  <si>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</si>
  <si>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</si>
  <si>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</si>
  <si>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</si>
  <si>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</si>
  <si>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</si>
  <si>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</si>
  <si>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</si>
  <si>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</si>
  <si>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</si>
  <si>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</si>
  <si>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</si>
  <si>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</si>
  <si>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</si>
  <si>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</si>
  <si>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</si>
  <si>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</si>
  <si>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</si>
  <si>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</si>
  <si>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</si>
  <si>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</si>
  <si>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</si>
  <si>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</si>
  <si>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</si>
  <si>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</si>
  <si>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</si>
  <si>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</si>
  <si>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</si>
  <si>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</si>
  <si>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</si>
  <si>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</si>
  <si>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</si>
  <si>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</si>
  <si>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</si>
  <si>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</si>
  <si>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</si>
  <si>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</si>
  <si>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</si>
  <si>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</si>
  <si>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</si>
  <si>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</si>
  <si>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</si>
  <si>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</si>
  <si>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</si>
  <si>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</si>
  <si>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</si>
  <si>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</si>
  <si>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</si>
  <si>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</si>
  <si>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</si>
  <si>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</si>
  <si>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</si>
  <si>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</si>
  <si>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</si>
  <si>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</si>
  <si>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</si>
  <si>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</si>
  <si>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</si>
  <si>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</si>
  <si>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</si>
  <si>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</si>
  <si>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</si>
  <si>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</si>
  <si>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</si>
  <si>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</si>
  <si>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</si>
  <si>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</si>
  <si>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</si>
  <si>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</si>
  <si>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</si>
  <si>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</si>
  <si>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</si>
  <si>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</si>
  <si>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</si>
  <si>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</si>
  <si>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</si>
  <si>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</si>
  <si>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</si>
  <si>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</si>
  <si>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</si>
  <si>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</si>
  <si>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</si>
  <si>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</si>
  <si>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</si>
  <si>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</si>
  <si>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</si>
  <si>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</si>
  <si>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</si>
  <si>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</si>
  <si>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</si>
  <si>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</si>
  <si>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</si>
  <si>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</si>
  <si>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</si>
  <si>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</si>
  <si>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</si>
  <si>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</si>
  <si>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</si>
  <si>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</si>
  <si>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</si>
  <si>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</si>
  <si>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</si>
  <si>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</si>
  <si>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</si>
  <si>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</si>
  <si>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</si>
  <si>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</si>
  <si>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</si>
  <si>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</si>
  <si>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</si>
  <si>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</si>
  <si>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</si>
  <si>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</si>
  <si>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</si>
  <si>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</si>
  <si>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</si>
  <si>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</si>
  <si>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</si>
  <si>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</si>
  <si>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</si>
  <si>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</si>
  <si>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</si>
  <si>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</si>
  <si>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</si>
  <si>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</si>
  <si>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</si>
  <si>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</si>
  <si>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</si>
  <si>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</si>
  <si>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</si>
  <si>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</si>
  <si>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</si>
  <si>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</si>
  <si>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</si>
  <si>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</si>
  <si>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</si>
  <si>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</si>
  <si>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</si>
  <si>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</si>
  <si>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</si>
  <si>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</si>
  <si>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</si>
  <si>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</si>
  <si>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</si>
  <si>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</si>
  <si>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</si>
  <si>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</si>
  <si>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</si>
  <si>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</si>
  <si>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</si>
  <si>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</si>
  <si>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</si>
  <si>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</si>
  <si>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</si>
  <si>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</si>
  <si>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</si>
  <si>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</si>
  <si>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</si>
  <si>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</si>
  <si>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</si>
  <si>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</si>
  <si>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</si>
  <si>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</si>
  <si>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</si>
  <si>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</si>
  <si>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</si>
  <si>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</si>
  <si>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</si>
  <si>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</si>
  <si>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</si>
  <si>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</si>
  <si>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</si>
  <si>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</si>
  <si>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</si>
  <si>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</si>
  <si>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</si>
  <si>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</si>
  <si>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</si>
  <si>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</si>
  <si>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</si>
  <si>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</si>
  <si>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</si>
  <si>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</si>
  <si>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</si>
  <si>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</si>
  <si>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</si>
  <si>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</si>
  <si>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</si>
  <si>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</si>
  <si>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</si>
  <si>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</si>
  <si>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</si>
  <si>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</si>
  <si>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</si>
  <si>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</si>
  <si>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</si>
  <si>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</si>
  <si>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</si>
  <si>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</si>
  <si>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</si>
  <si>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</si>
  <si>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</si>
  <si>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</si>
  <si>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</si>
  <si>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</si>
  <si>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</si>
  <si>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</si>
  <si>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</si>
  <si>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</si>
  <si>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</si>
  <si>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</si>
  <si>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</si>
  <si>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</si>
  <si>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</si>
  <si>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</si>
  <si>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</si>
  <si>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</si>
  <si>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</si>
  <si>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</si>
  <si>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</si>
  <si>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</si>
  <si>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</si>
  <si>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</si>
  <si>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</si>
  <si>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</si>
  <si>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</si>
  <si>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</si>
  <si>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</si>
  <si>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</si>
  <si>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</si>
  <si>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</si>
  <si>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</si>
  <si>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</si>
  <si>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</si>
  <si>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</si>
  <si>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</si>
  <si>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</si>
  <si>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</si>
  <si>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</si>
  <si>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</si>
  <si>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</si>
  <si>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</si>
  <si>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</si>
  <si>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</si>
  <si>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</si>
  <si>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</si>
  <si>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</si>
  <si>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</si>
  <si>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</si>
  <si>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</si>
  <si>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</si>
  <si>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</si>
  <si>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</si>
  <si>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</si>
  <si>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</si>
  <si>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</si>
  <si>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</si>
  <si>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</si>
  <si>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</si>
  <si>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</si>
  <si>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</si>
  <si>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</si>
  <si>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</si>
  <si>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</si>
  <si>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</si>
  <si>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</si>
  <si>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</si>
  <si>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</si>
  <si>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</si>
  <si>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</si>
  <si>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</si>
  <si>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</si>
  <si>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</si>
  <si>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</si>
  <si>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</si>
  <si>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</si>
  <si>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</si>
  <si>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</si>
  <si>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</si>
  <si>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</si>
  <si>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</si>
  <si>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</si>
  <si>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</si>
  <si>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</si>
  <si>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</si>
  <si>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</si>
  <si>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</si>
  <si>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</si>
  <si>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</si>
  <si>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</si>
  <si>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</si>
  <si>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</si>
  <si>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</si>
  <si>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</si>
  <si>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</si>
  <si>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</si>
  <si>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</si>
  <si>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</si>
  <si>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</si>
  <si>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</si>
  <si>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</si>
  <si>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</si>
  <si>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</si>
  <si>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</si>
  <si>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</si>
  <si>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</si>
  <si>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</si>
  <si>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</si>
  <si>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</si>
  <si>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</si>
  <si>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</si>
  <si>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</si>
  <si>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</si>
  <si>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</si>
  <si>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</si>
  <si>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</si>
  <si>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</si>
  <si>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</si>
  <si>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</si>
  <si>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</si>
  <si>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</si>
  <si>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</si>
  <si>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</si>
  <si>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</si>
  <si>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</si>
  <si>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</si>
  <si>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</si>
  <si>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</si>
  <si>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</si>
  <si>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</si>
  <si>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</si>
  <si>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</si>
  <si>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</si>
  <si>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</si>
  <si>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</si>
  <si>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</si>
  <si>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</si>
  <si>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</si>
  <si>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</si>
  <si>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</si>
  <si>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</si>
  <si>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</si>
  <si>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</si>
  <si>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</si>
  <si>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</si>
  <si>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</si>
  <si>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</si>
  <si>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</si>
  <si>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</si>
  <si>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</si>
  <si>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</si>
  <si>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</si>
  <si>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</si>
  <si>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</si>
  <si>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</si>
  <si>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</si>
  <si>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</si>
  <si>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</si>
  <si>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</si>
  <si>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</si>
  <si>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</si>
  <si>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</si>
  <si>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</si>
  <si>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</si>
  <si>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</si>
  <si>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</si>
  <si>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</si>
  <si>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</si>
  <si>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</si>
  <si>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</si>
  <si>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</si>
  <si>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</si>
  <si>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</si>
  <si>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</si>
  <si>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</si>
  <si>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</si>
  <si>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</si>
  <si>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</si>
  <si>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</si>
  <si>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</si>
  <si>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</si>
  <si>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</si>
  <si>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</si>
  <si>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</si>
  <si>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</si>
  <si>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</si>
  <si>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</si>
  <si>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</si>
  <si>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</si>
  <si>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</si>
  <si>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</si>
  <si>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</si>
  <si>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</si>
  <si>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</si>
  <si>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</si>
  <si>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</si>
  <si>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</si>
  <si>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</si>
  <si>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</si>
  <si>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</si>
  <si>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</si>
  <si>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</si>
  <si>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</si>
  <si>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</si>
  <si>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</si>
  <si>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</si>
  <si>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</si>
  <si>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</si>
  <si>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</si>
  <si>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</si>
  <si>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</si>
  <si>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</si>
  <si>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</si>
  <si>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</si>
  <si>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</si>
  <si>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</si>
  <si>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</si>
  <si>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</si>
  <si>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</si>
  <si>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</si>
  <si>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</si>
  <si>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</si>
  <si>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</si>
  <si>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</si>
  <si>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</si>
  <si>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</si>
  <si>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</si>
  <si>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</si>
  <si>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</si>
  <si>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</si>
  <si>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</si>
  <si>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</si>
  <si>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</si>
  <si>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</si>
  <si>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</si>
  <si>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</si>
  <si>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</si>
  <si>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</si>
  <si>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</si>
  <si>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</si>
  <si>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</si>
  <si>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</si>
  <si>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</si>
  <si>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</si>
  <si>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</si>
  <si>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</si>
  <si>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</si>
  <si>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</si>
  <si>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</si>
  <si>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</si>
  <si>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</si>
  <si>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</si>
  <si>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</si>
  <si>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</si>
  <si>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</si>
  <si>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</si>
  <si>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</si>
  <si>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</si>
  <si>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</si>
  <si>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</si>
  <si>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</si>
  <si>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</si>
  <si>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</si>
  <si>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</si>
  <si>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</si>
  <si>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</si>
  <si>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</si>
  <si>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</si>
  <si>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</si>
  <si>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</si>
  <si>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</si>
  <si>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</si>
  <si>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</si>
  <si>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</si>
  <si>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</si>
  <si>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</si>
  <si>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</si>
  <si>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</si>
  <si>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</si>
  <si>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</si>
  <si>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</si>
  <si>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</si>
  <si>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</si>
  <si>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</si>
  <si>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</si>
  <si>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</si>
  <si>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</si>
  <si>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</si>
  <si>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</si>
  <si>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</si>
  <si>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</si>
  <si>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</si>
  <si>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</si>
  <si>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</si>
  <si>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</si>
  <si>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</si>
  <si>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</si>
  <si>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</si>
  <si>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</si>
  <si>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</si>
  <si>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</si>
  <si>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</si>
  <si>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</si>
  <si>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</si>
  <si>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</si>
  <si>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</si>
  <si>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</si>
  <si>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</si>
  <si>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</si>
  <si>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</si>
  <si>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</si>
  <si>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</si>
  <si>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</si>
  <si>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</si>
  <si>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</si>
  <si>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</si>
  <si>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</si>
  <si>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</si>
  <si>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</si>
  <si>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</si>
  <si>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</si>
  <si>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</si>
  <si>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</si>
  <si>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</si>
  <si>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</si>
  <si>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</si>
  <si>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</si>
  <si>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</si>
  <si>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</si>
  <si>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</si>
  <si>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</si>
  <si>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</si>
  <si>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</si>
  <si>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</si>
  <si>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</si>
  <si>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</si>
  <si>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</si>
  <si>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</si>
  <si>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</si>
  <si>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</si>
  <si>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</si>
  <si>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</si>
  <si>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</si>
  <si>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</si>
  <si>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</si>
  <si>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</si>
  <si>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</si>
  <si>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</si>
  <si>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</si>
  <si>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</si>
  <si>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</si>
  <si>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</si>
  <si>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</si>
  <si>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</si>
  <si>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</si>
  <si>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</si>
  <si>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</si>
  <si>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</si>
  <si>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</si>
  <si>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</si>
  <si>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</si>
  <si>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</si>
  <si>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</si>
  <si>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</si>
  <si>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</si>
  <si>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</si>
  <si>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</si>
  <si>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</si>
  <si>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</si>
  <si>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</si>
  <si>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</si>
  <si>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</si>
  <si>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</si>
  <si>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</si>
  <si>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</si>
  <si>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</si>
  <si>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</si>
  <si>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</si>
  <si>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</si>
  <si>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</si>
  <si>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</si>
  <si>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</si>
  <si>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</si>
  <si>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</si>
  <si>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</si>
  <si>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</si>
  <si>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</si>
  <si>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</si>
  <si>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</si>
  <si>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</si>
  <si>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</si>
  <si>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</si>
  <si>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</si>
  <si>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</si>
  <si>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</si>
  <si>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</si>
  <si>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</si>
  <si>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</si>
  <si>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</si>
  <si>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</si>
  <si>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</si>
  <si>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</si>
  <si>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</si>
  <si>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</si>
  <si>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</si>
  <si>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</si>
  <si>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</si>
  <si>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</si>
  <si>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</si>
  <si>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</si>
  <si>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</si>
  <si>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</si>
  <si>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</si>
  <si>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</si>
  <si>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</si>
  <si>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</si>
  <si>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</si>
  <si>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</si>
  <si>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</si>
  <si>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</si>
  <si>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</si>
  <si>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</si>
  <si>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</si>
  <si>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</si>
  <si>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</si>
  <si>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</si>
  <si>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</si>
  <si>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</si>
  <si>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</si>
  <si>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</si>
  <si>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</si>
  <si>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</si>
  <si>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</si>
  <si>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</si>
  <si>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</si>
  <si>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</si>
  <si>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</si>
  <si>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</si>
  <si>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</si>
  <si>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</si>
  <si>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</si>
  <si>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</si>
  <si>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</si>
  <si>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</si>
  <si>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</si>
  <si>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</si>
  <si>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</si>
  <si>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</si>
  <si>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</si>
  <si>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</si>
  <si>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</si>
  <si>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</si>
  <si>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</si>
  <si>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</si>
  <si>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</si>
  <si>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</si>
  <si>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</si>
  <si>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</si>
  <si>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</si>
  <si>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</si>
  <si>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</si>
  <si>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</si>
  <si>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</si>
  <si>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</si>
  <si>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</si>
  <si>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</si>
  <si>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</si>
  <si>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</si>
  <si>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</si>
  <si>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</si>
  <si>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</si>
  <si>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</si>
  <si>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</si>
  <si>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</si>
  <si>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</si>
  <si>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</si>
  <si>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</si>
  <si>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</si>
  <si>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</si>
  <si>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</si>
  <si>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</si>
  <si>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</si>
  <si>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</si>
  <si>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</si>
  <si>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</si>
  <si>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</si>
  <si>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</si>
  <si>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</si>
  <si>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</si>
  <si>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</si>
  <si>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</si>
  <si>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</si>
  <si>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</si>
  <si>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</si>
  <si>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</si>
  <si>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</si>
  <si>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</si>
  <si>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</si>
  <si>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</si>
  <si>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</si>
  <si>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</si>
  <si>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</si>
  <si>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</si>
  <si>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</si>
  <si>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</si>
  <si>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</si>
  <si>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</si>
  <si>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</si>
  <si>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</si>
  <si>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</si>
  <si>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</si>
  <si>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</si>
  <si>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</si>
  <si>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</si>
  <si>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</si>
  <si>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</si>
  <si>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</si>
  <si>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</si>
  <si>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</si>
  <si>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</si>
  <si>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</si>
  <si>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</si>
  <si>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</si>
  <si>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</si>
  <si>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</si>
  <si>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</si>
  <si>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</si>
  <si>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</si>
  <si>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</si>
  <si>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</si>
  <si>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</si>
  <si>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</si>
  <si>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</si>
  <si>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</si>
  <si>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</si>
  <si>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</si>
  <si>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</si>
  <si>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</si>
  <si>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</si>
  <si>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</si>
  <si>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</si>
  <si>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</si>
  <si>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</si>
  <si>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</si>
  <si>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</si>
  <si>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</si>
  <si>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</si>
  <si>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</si>
  <si>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</si>
  <si>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</si>
  <si>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</si>
  <si>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</si>
  <si>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</si>
  <si>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</si>
  <si>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</si>
  <si>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</si>
  <si>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</si>
  <si>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</si>
  <si>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</si>
  <si>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</si>
  <si>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</si>
  <si>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</si>
  <si>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</si>
  <si>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</si>
  <si>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</si>
  <si>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</si>
  <si>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</si>
  <si>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</si>
  <si>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</si>
  <si>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</si>
  <si>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</si>
  <si>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</si>
  <si>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</si>
  <si>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</si>
  <si>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</si>
  <si>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</si>
  <si>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</si>
  <si>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</si>
  <si>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</si>
  <si>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</si>
  <si>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</si>
  <si>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</si>
  <si>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</si>
  <si>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</si>
  <si>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</si>
  <si>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</si>
  <si>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</si>
  <si>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</si>
  <si>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</si>
  <si>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</si>
  <si>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</si>
  <si>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</si>
  <si>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</si>
  <si>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</si>
  <si>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</si>
  <si>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</si>
  <si>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</si>
  <si>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</si>
  <si>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</si>
  <si>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</si>
  <si>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</si>
  <si>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</si>
  <si>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</si>
  <si>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</si>
  <si>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</si>
  <si>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</si>
  <si>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</si>
  <si>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</si>
  <si>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</si>
  <si>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</si>
  <si>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</si>
  <si>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</si>
  <si>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</si>
  <si>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</si>
  <si>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</si>
  <si>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</si>
  <si>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</si>
  <si>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</si>
  <si>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</si>
  <si>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</si>
  <si>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</si>
  <si>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</si>
  <si>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</si>
  <si>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</si>
  <si>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</si>
  <si>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</si>
  <si>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</si>
  <si>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</si>
  <si>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</si>
  <si>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</si>
  <si>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</si>
  <si>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</si>
  <si>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</si>
  <si>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</si>
  <si>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</si>
  <si>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</si>
  <si>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</si>
  <si>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</si>
  <si>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</si>
  <si>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</si>
  <si>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</si>
  <si>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</si>
  <si>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</si>
  <si>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</si>
  <si>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</si>
  <si>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</si>
  <si>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</si>
  <si>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</si>
  <si>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</si>
  <si>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</si>
  <si>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</si>
  <si>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</si>
  <si>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</si>
  <si>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</si>
  <si>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</si>
  <si>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</si>
  <si>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</si>
  <si>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</si>
  <si>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</si>
  <si>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</si>
  <si>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</si>
  <si>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</si>
  <si>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</si>
  <si>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</si>
  <si>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</si>
  <si>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</si>
  <si>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</si>
  <si>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</si>
  <si>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</si>
  <si>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</si>
  <si>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</si>
  <si>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</si>
  <si>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</si>
  <si>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</si>
  <si>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</si>
  <si>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</si>
  <si>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</si>
  <si>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</si>
  <si>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</si>
  <si>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</si>
  <si>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</si>
  <si>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</si>
  <si>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</si>
  <si>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</si>
  <si>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</si>
  <si>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</si>
  <si>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</si>
  <si>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</si>
  <si>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</si>
  <si>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</si>
  <si>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</si>
  <si>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</si>
  <si>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</si>
  <si>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</si>
  <si>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</si>
  <si>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</si>
  <si>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</si>
  <si>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</si>
  <si>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</si>
  <si>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</si>
  <si>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</si>
  <si>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</si>
  <si>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</si>
  <si>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</si>
  <si>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</si>
  <si>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</si>
  <si>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</si>
  <si>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</si>
  <si>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</si>
  <si>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</si>
  <si>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</si>
  <si>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</si>
  <si>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</si>
  <si>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</si>
  <si>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</si>
  <si>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</si>
  <si>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</si>
  <si>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</si>
  <si>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</si>
  <si>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</si>
  <si>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</si>
  <si>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</si>
  <si>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</si>
  <si>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</si>
  <si>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</si>
  <si>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</si>
  <si>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</si>
  <si>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</si>
  <si>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</si>
  <si>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</si>
  <si>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</si>
  <si>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</si>
  <si>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</si>
  <si>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</si>
  <si>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</si>
  <si>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</si>
  <si>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</si>
  <si>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</si>
  <si>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</si>
  <si>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</si>
  <si>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</si>
  <si>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</si>
  <si>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</si>
  <si>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</si>
  <si>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</si>
  <si>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</si>
  <si>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</si>
  <si>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</si>
  <si>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</si>
  <si>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</si>
  <si>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</si>
  <si>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</si>
  <si>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</si>
  <si>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</si>
  <si>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</si>
  <si>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</si>
  <si>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</si>
  <si>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</si>
  <si>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</si>
  <si>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</si>
  <si>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</si>
  <si>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</si>
  <si>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</si>
  <si>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</si>
  <si>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</si>
  <si>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</si>
  <si>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</si>
  <si>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</si>
  <si>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</si>
  <si>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</si>
  <si>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</si>
  <si>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</si>
  <si>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</si>
  <si>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</si>
  <si>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</si>
  <si>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</si>
  <si>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</si>
  <si>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</si>
  <si>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</si>
  <si>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</si>
  <si>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</si>
  <si>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</si>
  <si>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</si>
  <si>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</si>
  <si>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</si>
  <si>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</si>
  <si>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</si>
  <si>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</si>
  <si>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</si>
  <si>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</si>
  <si>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</si>
  <si>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</si>
  <si>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</si>
  <si>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</si>
  <si>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</si>
  <si>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</si>
  <si>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</si>
  <si>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</si>
  <si>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</si>
  <si>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</si>
  <si>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</si>
  <si>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</si>
  <si>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</si>
  <si>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</si>
  <si>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</si>
  <si>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</si>
  <si>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</si>
  <si>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</si>
  <si>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</si>
  <si>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</si>
  <si>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</si>
  <si>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</si>
  <si>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</si>
  <si>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</si>
  <si>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</si>
  <si>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</si>
  <si>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</si>
  <si>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</si>
  <si>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</si>
  <si>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</si>
  <si>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</si>
  <si>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</si>
  <si>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</si>
  <si>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</si>
  <si>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</si>
  <si>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</si>
  <si>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</si>
  <si>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</si>
  <si>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</si>
  <si>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</si>
  <si>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</si>
  <si>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</si>
  <si>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</si>
  <si>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</si>
  <si>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</si>
  <si>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</si>
  <si>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</si>
  <si>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</si>
  <si>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</si>
  <si>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</si>
  <si>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</si>
  <si>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</si>
  <si>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</si>
  <si>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</si>
  <si>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</si>
  <si>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</si>
  <si>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</si>
  <si>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</si>
  <si>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</si>
  <si>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</si>
  <si>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</si>
  <si>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</si>
  <si>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</si>
  <si>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</si>
  <si>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</si>
  <si>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</si>
  <si>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</si>
  <si>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</si>
  <si>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</si>
  <si>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</si>
  <si>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</si>
  <si>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</si>
  <si>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</si>
  <si>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</si>
  <si>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</si>
  <si>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</si>
  <si>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</si>
  <si>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</si>
  <si>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</si>
  <si>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</si>
  <si>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</si>
  <si>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</si>
  <si>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</si>
  <si>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</si>
  <si>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</si>
  <si>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</si>
  <si>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</si>
  <si>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</si>
  <si>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</si>
  <si>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</si>
  <si>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</si>
  <si>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</si>
  <si>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</si>
  <si>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</si>
  <si>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</si>
  <si>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</si>
  <si>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</si>
  <si>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</si>
  <si>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</si>
  <si>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</si>
  <si>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</si>
  <si>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</si>
  <si>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</si>
  <si>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</si>
  <si>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</si>
  <si>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</si>
  <si>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</si>
  <si>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</si>
  <si>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</si>
  <si>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</si>
  <si>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</si>
  <si>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</si>
  <si>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</si>
  <si>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</si>
  <si>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</si>
  <si>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</si>
  <si>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</si>
  <si>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</si>
  <si>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</si>
  <si>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</si>
  <si>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</si>
  <si>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</si>
  <si>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</si>
  <si>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</si>
  <si>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</si>
  <si>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</si>
  <si>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</si>
  <si>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</si>
  <si>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</si>
  <si>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</si>
  <si>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</si>
  <si>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</si>
  <si>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</si>
  <si>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</si>
  <si>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</si>
  <si>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</si>
  <si>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</si>
  <si>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</si>
  <si>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</si>
  <si>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</si>
  <si>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</si>
  <si>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</si>
  <si>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</si>
  <si>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</si>
  <si>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</si>
  <si>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</si>
  <si>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</si>
  <si>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</si>
  <si>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</si>
  <si>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</si>
  <si>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</si>
  <si>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</si>
  <si>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</si>
  <si>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</si>
  <si>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</si>
  <si>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</si>
  <si>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</si>
  <si>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</si>
  <si>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</si>
  <si>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</si>
  <si>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</si>
  <si>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</si>
  <si>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</si>
  <si>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</si>
  <si>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</si>
  <si>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</si>
  <si>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</si>
  <si>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</si>
  <si>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</si>
  <si>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</si>
  <si>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</si>
  <si>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</si>
  <si>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</si>
  <si>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</si>
  <si>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</si>
  <si>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</si>
  <si>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</si>
  <si>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</si>
  <si>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</si>
  <si>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</si>
  <si>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</si>
  <si>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</si>
  <si>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</si>
  <si>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</si>
  <si>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</si>
  <si>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</si>
  <si>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</si>
  <si>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</si>
  <si>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</si>
  <si>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</si>
  <si>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</si>
  <si>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</si>
  <si>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</si>
  <si>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</si>
  <si>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</si>
  <si>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</si>
  <si>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</si>
  <si>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</si>
  <si>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</si>
  <si>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</si>
  <si>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</si>
  <si>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</si>
  <si>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</si>
  <si>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</si>
  <si>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</si>
  <si>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</si>
  <si>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</si>
  <si>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</si>
  <si>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</si>
  <si>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</si>
  <si>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</si>
  <si>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</si>
  <si>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</si>
  <si>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</si>
  <si>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</si>
  <si>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</si>
  <si>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</si>
  <si>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</si>
  <si>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</si>
  <si>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</si>
  <si>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</si>
  <si>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</si>
  <si>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</si>
  <si>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</si>
  <si>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</si>
  <si>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</si>
  <si>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</si>
  <si>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</si>
  <si>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</si>
  <si>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</si>
  <si>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</si>
  <si>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</si>
  <si>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</si>
  <si>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</si>
  <si>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</si>
  <si>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</si>
  <si>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</si>
  <si>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</si>
  <si>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</si>
  <si>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</si>
  <si>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</si>
  <si>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</si>
  <si>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</si>
  <si>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</si>
  <si>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</si>
  <si>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</si>
  <si>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</si>
  <si>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</si>
  <si>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</si>
  <si>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</si>
  <si>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</si>
  <si>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</si>
  <si>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</si>
  <si>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</si>
  <si>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</si>
  <si>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</si>
  <si>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</si>
  <si>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</si>
  <si>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</si>
  <si>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</si>
  <si>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</si>
  <si>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</si>
  <si>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</si>
  <si>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</si>
  <si>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</si>
  <si>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</si>
  <si>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</si>
  <si>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</si>
  <si>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</si>
  <si>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</si>
  <si>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</si>
  <si>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</si>
  <si>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</si>
  <si>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</si>
  <si>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</si>
  <si>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</si>
  <si>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</si>
  <si>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</si>
  <si>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</si>
  <si>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</si>
  <si>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</si>
  <si>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</si>
  <si>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</si>
  <si>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</si>
  <si>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</si>
  <si>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</si>
  <si>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</si>
  <si>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</si>
  <si>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</si>
  <si>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</si>
  <si>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</si>
  <si>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</si>
  <si>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</si>
  <si>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</si>
  <si>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</si>
  <si>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</si>
  <si>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</si>
  <si>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</si>
  <si>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</si>
  <si>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</si>
  <si>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</si>
  <si>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</si>
  <si>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</si>
  <si>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</si>
  <si>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</si>
  <si>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</si>
  <si>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</si>
  <si>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</si>
  <si>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</si>
  <si>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</si>
  <si>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</si>
  <si>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</si>
  <si>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</si>
  <si>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</si>
  <si>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</si>
  <si>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</si>
  <si>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</si>
  <si>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</si>
  <si>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</si>
  <si>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</si>
  <si>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</si>
  <si>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</si>
  <si>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</si>
  <si>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</si>
  <si>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</si>
  <si>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</si>
  <si>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</si>
  <si>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</si>
  <si>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</si>
  <si>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</si>
  <si>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</si>
  <si>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</si>
  <si>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</si>
  <si>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</si>
  <si>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</si>
  <si>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</si>
  <si>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</si>
  <si>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</si>
  <si>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</si>
  <si>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</si>
  <si>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</si>
  <si>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</si>
  <si>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</si>
  <si>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</si>
  <si>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</si>
  <si>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</si>
  <si>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</si>
  <si>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</si>
  <si>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</si>
  <si>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</si>
  <si>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</si>
  <si>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</si>
  <si>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</si>
  <si>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</si>
  <si>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</si>
  <si>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</si>
  <si>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</si>
  <si>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</si>
  <si>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</si>
  <si>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</si>
  <si>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</si>
  <si>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</si>
  <si>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</si>
  <si>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</si>
  <si>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</si>
  <si>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</si>
  <si>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</si>
  <si>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</si>
  <si>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</si>
  <si>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</si>
  <si>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</si>
  <si>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</si>
  <si>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</si>
  <si>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</si>
  <si>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</si>
  <si>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</si>
  <si>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</si>
  <si>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</si>
  <si>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</si>
  <si>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</si>
  <si>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</si>
  <si>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</si>
  <si>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</si>
  <si>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</si>
  <si>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</si>
  <si>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</si>
  <si>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</si>
  <si>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</si>
  <si>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</si>
  <si>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</si>
  <si>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</si>
  <si>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</si>
  <si>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</si>
  <si>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</si>
  <si>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</si>
  <si>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</si>
  <si>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</si>
  <si>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</si>
  <si>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</si>
  <si>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</si>
  <si>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</si>
  <si>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</si>
  <si>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</si>
  <si>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</si>
  <si>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</si>
  <si>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</si>
  <si>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</si>
  <si>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</si>
  <si>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</si>
  <si>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</si>
  <si>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</si>
  <si>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</si>
  <si>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</si>
  <si>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</si>
  <si>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</si>
  <si>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</si>
  <si>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</si>
  <si>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</si>
  <si>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</si>
  <si>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</si>
  <si>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</si>
  <si>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</si>
  <si>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</si>
  <si>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</si>
  <si>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</si>
  <si>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</si>
  <si>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</si>
  <si>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</si>
  <si>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</si>
  <si>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</si>
  <si>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</si>
  <si>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</si>
  <si>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</si>
  <si>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</si>
  <si>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</si>
  <si>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</si>
  <si>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</si>
  <si>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</si>
  <si>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</si>
  <si>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</si>
  <si>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</si>
  <si>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</si>
  <si>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</si>
  <si>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</si>
  <si>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</si>
  <si>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</si>
  <si>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</si>
  <si>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</si>
  <si>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</si>
  <si>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</si>
  <si>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</si>
  <si>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</si>
  <si>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</si>
  <si>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</si>
  <si>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</si>
  <si>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</si>
  <si>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</si>
  <si>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</si>
  <si>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</si>
  <si>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</si>
  <si>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</si>
  <si>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</si>
  <si>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</si>
  <si>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</si>
  <si>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</si>
  <si>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</si>
  <si>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</si>
  <si>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</si>
  <si>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</si>
  <si>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</si>
  <si>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</si>
  <si>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</si>
  <si>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</si>
  <si>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</si>
  <si>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</si>
  <si>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</si>
  <si>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</si>
  <si>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</si>
  <si>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</si>
  <si>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</si>
  <si>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</si>
  <si>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</si>
  <si>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</si>
  <si>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</si>
  <si>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</si>
  <si>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</si>
  <si>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</si>
  <si>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</si>
  <si>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</si>
  <si>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</si>
  <si>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</si>
  <si>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</si>
  <si>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</si>
  <si>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</si>
  <si>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</si>
  <si>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</si>
  <si>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</si>
  <si>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</si>
  <si>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</si>
  <si>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</si>
  <si>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</si>
  <si>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</si>
  <si>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</si>
  <si>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</si>
  <si>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</si>
  <si>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</si>
  <si>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</si>
  <si>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</si>
  <si>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</si>
  <si>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</si>
  <si>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</si>
  <si>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</si>
  <si>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</si>
  <si>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</si>
  <si>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</si>
  <si>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</si>
  <si>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</si>
  <si>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</si>
  <si>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</si>
  <si>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</si>
  <si>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</si>
  <si>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</si>
  <si>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</si>
  <si>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</si>
  <si>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</si>
  <si>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</si>
  <si>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</si>
  <si>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</si>
  <si>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</si>
  <si>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</si>
  <si>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</si>
  <si>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</si>
  <si>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</si>
  <si>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</si>
  <si>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</si>
  <si>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</si>
  <si>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</si>
  <si>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</si>
  <si>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</si>
  <si>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</si>
  <si>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</si>
  <si>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</si>
  <si>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</si>
  <si>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</si>
  <si>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</si>
  <si>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</si>
  <si>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</si>
  <si>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</si>
  <si>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</si>
  <si>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</si>
  <si>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</si>
  <si>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</si>
  <si>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</si>
  <si>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</si>
  <si>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</si>
  <si>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</si>
  <si>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</si>
  <si>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</si>
  <si>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</si>
  <si>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</si>
  <si>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</si>
  <si>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</si>
  <si>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</si>
  <si>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</si>
  <si>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</si>
  <si>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</si>
  <si>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</si>
  <si>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</si>
  <si>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</si>
  <si>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</si>
  <si>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</si>
  <si>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</si>
  <si>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</si>
  <si>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</si>
  <si>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</si>
  <si>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</si>
  <si>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</si>
  <si>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</si>
  <si>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</si>
  <si>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</si>
  <si>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</si>
  <si>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</si>
  <si>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</si>
  <si>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</si>
  <si>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</si>
  <si>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</si>
  <si>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</si>
  <si>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</si>
  <si>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</si>
  <si>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</si>
  <si>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</si>
  <si>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</si>
  <si>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</si>
  <si>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</si>
  <si>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</si>
  <si>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</si>
  <si>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</si>
  <si>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</si>
  <si>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</si>
  <si>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</si>
  <si>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</si>
  <si>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</si>
  <si>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</si>
  <si>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</si>
  <si>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</si>
  <si>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</si>
  <si>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</si>
  <si>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</si>
  <si>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</si>
  <si>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</si>
  <si>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</si>
  <si>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</si>
  <si>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</si>
  <si>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</si>
  <si>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</si>
  <si>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</si>
  <si>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</si>
  <si>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</si>
  <si>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</si>
  <si>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</si>
  <si>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</si>
  <si>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</si>
  <si>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</si>
  <si>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</si>
  <si>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</si>
  <si>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</si>
  <si>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</si>
  <si>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</si>
  <si>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</si>
  <si>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</si>
  <si>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</si>
  <si>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</si>
  <si>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</si>
  <si>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</si>
  <si>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</si>
  <si>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</si>
  <si>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</si>
  <si>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</si>
  <si>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</si>
  <si>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</si>
  <si>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</si>
  <si>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</si>
  <si>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</si>
  <si>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</si>
  <si>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</si>
  <si>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</si>
  <si>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</si>
  <si>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</si>
  <si>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</si>
  <si>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</si>
  <si>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</si>
  <si>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</si>
  <si>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</si>
  <si>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</si>
  <si>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</si>
  <si>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</si>
  <si>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</si>
  <si>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</si>
  <si>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</si>
  <si>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</si>
  <si>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</si>
  <si>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</si>
  <si>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</si>
  <si>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</si>
  <si>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</si>
  <si>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</si>
  <si>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</si>
  <si>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</si>
  <si>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</si>
  <si>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</si>
  <si>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</si>
  <si>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</si>
  <si>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</si>
  <si>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</si>
  <si>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</si>
  <si>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</si>
  <si>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</si>
  <si>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</si>
  <si>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</si>
  <si>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</si>
  <si>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</si>
  <si>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</si>
  <si>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</si>
  <si>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</si>
  <si>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</si>
  <si>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</si>
  <si>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</si>
  <si>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</si>
  <si>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</si>
  <si>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</si>
  <si>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</si>
  <si>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</si>
  <si>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</si>
  <si>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</si>
  <si>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</si>
  <si>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</si>
  <si>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</si>
  <si>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</si>
  <si>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</si>
  <si>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</si>
  <si>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</si>
  <si>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</si>
  <si>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</si>
  <si>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</si>
  <si>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</si>
  <si>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</si>
  <si>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</si>
  <si>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</si>
  <si>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</si>
  <si>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</si>
  <si>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</si>
  <si>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</si>
  <si>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</si>
  <si>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</si>
  <si>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</si>
  <si>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</si>
  <si>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</si>
  <si>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</si>
  <si>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</si>
  <si>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</si>
  <si>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</si>
  <si>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</si>
  <si>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</si>
  <si>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</si>
  <si>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</si>
  <si>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</si>
  <si>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</si>
  <si>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</si>
  <si>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</si>
  <si>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</si>
  <si>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</si>
  <si>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</si>
  <si>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</si>
  <si>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</si>
  <si>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</si>
  <si>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</si>
  <si>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</si>
  <si>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</si>
  <si>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</si>
  <si>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</si>
  <si>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</si>
  <si>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</si>
  <si>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</si>
  <si>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</si>
  <si>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</si>
  <si>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</si>
  <si>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</si>
  <si>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</si>
  <si>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</si>
  <si>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</si>
  <si>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</si>
  <si>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</si>
  <si>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</si>
  <si>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</si>
  <si>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</si>
  <si>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</si>
  <si>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</si>
  <si>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</si>
  <si>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</si>
  <si>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</si>
  <si>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</si>
  <si>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</si>
  <si>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</si>
  <si>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</si>
  <si>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</si>
  <si>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</si>
  <si>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</si>
  <si>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</si>
  <si>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</si>
  <si>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</si>
  <si>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</si>
  <si>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</si>
  <si>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</si>
  <si>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</si>
  <si>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</si>
  <si>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</si>
  <si>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</si>
  <si>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</si>
  <si>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</si>
  <si>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</si>
  <si>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</si>
  <si>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</si>
  <si>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</si>
  <si>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</si>
  <si>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</si>
  <si>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</si>
  <si>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</si>
  <si>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</si>
  <si>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</si>
  <si>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</si>
  <si>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</si>
  <si>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</si>
  <si>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</si>
  <si>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</si>
  <si>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</si>
  <si>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</si>
  <si>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</si>
  <si>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</si>
  <si>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</si>
  <si>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</si>
  <si>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</si>
  <si>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</si>
  <si>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</si>
  <si>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</si>
  <si>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</si>
  <si>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</si>
  <si>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</si>
  <si>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</si>
  <si>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</si>
  <si>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</si>
  <si>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</si>
  <si>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</si>
  <si>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</si>
  <si>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</si>
  <si>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</si>
  <si>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</si>
  <si>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</si>
  <si>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</si>
  <si>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</si>
  <si>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</si>
  <si>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</si>
  <si>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</si>
  <si>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</si>
  <si>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</si>
  <si>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</si>
  <si>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</si>
  <si>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</si>
  <si>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</si>
  <si>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</si>
  <si>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</si>
  <si>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</si>
  <si>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</si>
  <si>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</si>
  <si>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</si>
  <si>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</si>
  <si>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</si>
  <si>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</si>
  <si>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</si>
  <si>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</si>
  <si>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</si>
  <si>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</si>
  <si>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</si>
  <si>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</si>
  <si>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</si>
  <si>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</si>
  <si>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</si>
  <si>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</si>
  <si>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</si>
  <si>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</si>
  <si>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</si>
  <si>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</si>
  <si>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</si>
  <si>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</si>
  <si>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</si>
  <si>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</si>
  <si>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</si>
  <si>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</si>
  <si>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</si>
  <si>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</si>
  <si>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</si>
  <si>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</si>
  <si>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</si>
  <si>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</si>
  <si>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</si>
  <si>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</si>
  <si>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</si>
  <si>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</si>
  <si>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</si>
  <si>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</si>
  <si>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</si>
  <si>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</si>
  <si>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</si>
  <si>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</si>
  <si>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</si>
  <si>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</si>
  <si>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</si>
  <si>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</si>
  <si>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</si>
  <si>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</si>
  <si>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</si>
  <si>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</si>
  <si>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</si>
  <si>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</si>
  <si>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</si>
  <si>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</si>
  <si>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</si>
  <si>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</si>
  <si>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</si>
  <si>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</si>
  <si>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</si>
  <si>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</si>
  <si>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</si>
  <si>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</si>
  <si>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</si>
  <si>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</si>
  <si>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</si>
  <si>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</si>
  <si>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</si>
  <si>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</si>
  <si>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</si>
  <si>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</si>
  <si>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</si>
  <si>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</si>
  <si>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</si>
  <si>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</si>
  <si>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</si>
  <si>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</si>
  <si>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</si>
  <si>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</si>
  <si>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</si>
  <si>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</si>
  <si>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</si>
  <si>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</si>
  <si>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</si>
  <si>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</si>
  <si>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</si>
  <si>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</si>
  <si>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</si>
  <si>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</si>
  <si>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</si>
  <si>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</si>
  <si>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</si>
  <si>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</si>
  <si>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</si>
  <si>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</si>
  <si>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</si>
  <si>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</si>
  <si>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</si>
  <si>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</si>
  <si>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</si>
  <si>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</si>
  <si>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</si>
  <si>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</si>
  <si>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</si>
  <si>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</si>
  <si>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</si>
  <si>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</si>
  <si>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</si>
  <si>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</si>
  <si>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</si>
  <si>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</si>
  <si>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</si>
  <si>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</si>
  <si>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</si>
  <si>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</si>
  <si>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</si>
  <si>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</si>
  <si>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</si>
  <si>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</si>
  <si>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</si>
  <si>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</si>
  <si>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</si>
  <si>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</si>
  <si>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</si>
  <si>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</si>
  <si>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</si>
  <si>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</si>
  <si>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</si>
  <si>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</si>
  <si>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</si>
  <si>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</si>
  <si>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</si>
  <si>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</si>
  <si>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</si>
  <si>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</si>
  <si>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</si>
  <si>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</si>
  <si>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</si>
  <si>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</si>
  <si>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</si>
  <si>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</si>
  <si>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</si>
  <si>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</si>
  <si>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</si>
  <si>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</si>
  <si>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</si>
  <si>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</si>
  <si>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</si>
  <si>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</si>
  <si>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</si>
  <si>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</si>
  <si>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</si>
  <si>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</si>
  <si>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</si>
  <si>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</si>
  <si>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</si>
  <si>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</si>
  <si>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</si>
  <si>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</si>
  <si>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</si>
  <si>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</si>
  <si>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</si>
  <si>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</si>
  <si>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</si>
  <si>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</si>
  <si>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</si>
  <si>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</si>
  <si>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</si>
  <si>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</si>
  <si>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</si>
  <si>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</si>
  <si>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</si>
  <si>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</si>
  <si>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</si>
  <si>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</si>
  <si>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</si>
  <si>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</si>
  <si>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</si>
  <si>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</si>
  <si>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</si>
  <si>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</si>
  <si>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</si>
  <si>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</si>
  <si>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</si>
  <si>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</si>
  <si>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</si>
  <si>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</si>
  <si>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</si>
  <si>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</si>
  <si>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</si>
  <si>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</si>
  <si>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</si>
  <si>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</si>
  <si>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</si>
  <si>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</si>
  <si>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</si>
  <si>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</si>
  <si>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</si>
  <si>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</si>
  <si>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</si>
  <si>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</si>
  <si>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</si>
  <si>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</si>
  <si>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</si>
  <si>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</si>
  <si>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</si>
  <si>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</si>
  <si>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</si>
  <si>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</si>
  <si>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</si>
  <si>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</si>
  <si>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</si>
  <si>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</si>
  <si>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</si>
  <si>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</si>
  <si>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</si>
  <si>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</si>
  <si>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</si>
  <si>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</si>
  <si>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</si>
  <si>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</si>
  <si>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</si>
  <si>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</si>
  <si>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</si>
  <si>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</si>
  <si>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</si>
  <si>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</si>
  <si>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</si>
  <si>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</si>
  <si>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</si>
  <si>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</si>
  <si>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</si>
  <si>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</si>
  <si>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</si>
  <si>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</si>
  <si>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</si>
  <si>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</si>
  <si>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</si>
  <si>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</si>
  <si>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</si>
  <si>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</si>
  <si>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</si>
  <si>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</si>
  <si>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</si>
  <si>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</si>
  <si>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</si>
  <si>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</si>
  <si>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</si>
  <si>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</si>
  <si>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</si>
  <si>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</si>
  <si>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</si>
  <si>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</si>
  <si>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</si>
  <si>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</si>
  <si>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</si>
  <si>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</si>
  <si>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</si>
  <si>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</si>
  <si>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</si>
  <si>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</si>
  <si>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</si>
  <si>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</si>
  <si>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</si>
  <si>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</si>
  <si>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</si>
  <si>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</si>
  <si>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</si>
  <si>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</si>
  <si>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</si>
  <si>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</si>
  <si>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</si>
  <si>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</si>
  <si>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</si>
  <si>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</si>
  <si>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</si>
  <si>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</si>
  <si>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</si>
  <si>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</si>
  <si>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</si>
  <si>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</si>
  <si>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</si>
  <si>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</si>
  <si>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</si>
  <si>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</si>
  <si>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</si>
  <si>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</si>
  <si>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</si>
  <si>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</si>
  <si>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</si>
  <si>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</si>
  <si>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</si>
  <si>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</si>
  <si>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</si>
  <si>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</si>
  <si>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</si>
  <si>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</si>
  <si>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</si>
  <si>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</si>
  <si>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</si>
  <si>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</si>
  <si>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</si>
  <si>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</si>
  <si>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</si>
  <si>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</si>
  <si>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</si>
  <si>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</si>
  <si>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</si>
  <si>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</si>
  <si>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</si>
  <si>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</si>
  <si>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</si>
  <si>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</si>
  <si>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</si>
  <si>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</si>
  <si>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</si>
  <si>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</si>
  <si>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</si>
  <si>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</si>
  <si>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</si>
  <si>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</si>
  <si>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</si>
  <si>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</si>
  <si>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</si>
  <si>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</si>
  <si>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</si>
  <si>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</si>
  <si>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</si>
  <si>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</si>
  <si>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</si>
  <si>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</si>
  <si>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</si>
  <si>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</si>
  <si>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</si>
  <si>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</si>
  <si>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</si>
  <si>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</si>
  <si>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</si>
  <si>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</si>
  <si>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</si>
  <si>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</si>
  <si>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</si>
  <si>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</si>
  <si>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</si>
  <si>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</si>
  <si>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</si>
  <si>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</si>
  <si>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</si>
  <si>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</si>
  <si>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</si>
  <si>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</si>
  <si>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</si>
  <si>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</si>
  <si>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</si>
  <si>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</si>
  <si>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</si>
  <si>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</si>
  <si>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</si>
  <si>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</si>
  <si>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</si>
  <si>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</si>
  <si>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</si>
  <si>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</si>
  <si>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</si>
  <si>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</si>
  <si>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</si>
  <si>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</si>
  <si>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</si>
  <si>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</si>
  <si>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</si>
  <si>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</si>
  <si>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</si>
  <si>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</si>
  <si>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</si>
  <si>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</si>
  <si>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</si>
  <si>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</si>
  <si>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</si>
  <si>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</si>
  <si>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</si>
  <si>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</si>
  <si>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</si>
  <si>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</si>
  <si>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</si>
  <si>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</si>
  <si>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</si>
  <si>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</si>
  <si>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</si>
  <si>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</si>
  <si>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</si>
  <si>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</si>
  <si>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</si>
  <si>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</si>
  <si>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</si>
  <si>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</si>
  <si>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</si>
  <si>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</si>
  <si>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</si>
  <si>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</si>
  <si>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</si>
  <si>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</si>
  <si>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</si>
  <si>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</si>
  <si>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</si>
  <si>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</si>
  <si>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</si>
  <si>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</si>
  <si>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</si>
  <si>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</si>
  <si>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</si>
  <si>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</si>
  <si>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</si>
  <si>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</si>
  <si>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</si>
  <si>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</si>
  <si>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</si>
  <si>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</si>
  <si>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</si>
  <si>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</si>
  <si>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</si>
  <si>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</si>
  <si>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</si>
  <si>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</si>
  <si>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</si>
  <si>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</si>
  <si>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</si>
  <si>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</si>
  <si>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</si>
  <si>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</si>
  <si>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</si>
  <si>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</si>
  <si>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</si>
  <si>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</si>
  <si>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</si>
  <si>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</si>
  <si>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</si>
  <si>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</si>
  <si>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</si>
  <si>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</si>
  <si>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</si>
  <si>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</si>
  <si>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</si>
  <si>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</si>
  <si>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</si>
  <si>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</si>
  <si>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</si>
  <si>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</si>
  <si>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</si>
  <si>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</si>
  <si>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</si>
  <si>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</si>
  <si>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</si>
  <si>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</si>
  <si>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</si>
  <si>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</si>
  <si>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</si>
  <si>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</si>
  <si>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</si>
  <si>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</si>
  <si>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</si>
  <si>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</si>
  <si>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</si>
  <si>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</si>
  <si>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</si>
  <si>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</si>
  <si>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</si>
  <si>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</si>
  <si>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</si>
  <si>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</si>
  <si>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</si>
  <si>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</si>
  <si>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</si>
  <si>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</si>
  <si>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</si>
  <si>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</si>
  <si>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</si>
  <si>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</si>
  <si>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</si>
  <si>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</si>
  <si>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</si>
  <si>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</si>
  <si>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</si>
  <si>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</si>
  <si>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</si>
  <si>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</si>
  <si>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</si>
  <si>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</si>
  <si>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</si>
  <si>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</si>
  <si>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</si>
  <si>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</si>
  <si>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</si>
  <si>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</si>
  <si>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</si>
  <si>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</si>
  <si>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</si>
  <si>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</si>
  <si>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</si>
  <si>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</si>
  <si>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</si>
  <si>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</si>
  <si>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</si>
  <si>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</si>
  <si>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</si>
  <si>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</si>
  <si>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</si>
  <si>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</si>
  <si>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</si>
  <si>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</si>
  <si>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</si>
  <si>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</si>
  <si>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</si>
  <si>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</si>
  <si>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</si>
  <si>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</si>
  <si>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</si>
  <si>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</si>
  <si>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</si>
  <si>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</si>
  <si>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</si>
  <si>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</si>
  <si>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</si>
  <si>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</si>
  <si>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</si>
  <si>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</si>
  <si>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</si>
  <si>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</si>
  <si>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</si>
  <si>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</si>
  <si>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</si>
  <si>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</si>
  <si>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</si>
  <si>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</si>
  <si>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</si>
  <si>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</si>
  <si>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</si>
  <si>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</si>
  <si>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</si>
  <si>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</si>
  <si>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</si>
  <si>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</si>
  <si>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</si>
  <si>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</si>
  <si>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</si>
  <si>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</si>
  <si>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</si>
  <si>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</si>
  <si>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</si>
  <si>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</si>
  <si>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</si>
  <si>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</si>
  <si>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</si>
  <si>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</si>
  <si>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</si>
  <si>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</si>
  <si>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</si>
  <si>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</si>
  <si>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</si>
  <si>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</si>
  <si>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</si>
  <si>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</si>
  <si>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</si>
  <si>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</si>
  <si>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</si>
  <si>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</si>
  <si>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</si>
  <si>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</si>
  <si>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</si>
  <si>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</si>
  <si>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</si>
  <si>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</si>
  <si>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</si>
  <si>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</si>
  <si>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</si>
  <si>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</si>
  <si>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</si>
  <si>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</si>
  <si>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</si>
  <si>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</si>
  <si>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</si>
  <si>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</si>
  <si>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</si>
  <si>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</si>
  <si>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</si>
  <si>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</si>
  <si>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</si>
  <si>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</si>
  <si>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</si>
  <si>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</si>
  <si>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</si>
  <si>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</si>
  <si>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</si>
  <si>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</si>
  <si>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</si>
  <si>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</si>
  <si>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</si>
  <si>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</si>
  <si>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</si>
  <si>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</si>
  <si>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</si>
  <si>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</si>
  <si>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</si>
  <si>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</si>
  <si>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</si>
  <si>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</si>
  <si>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</si>
  <si>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</si>
  <si>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</si>
  <si>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</si>
  <si>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</si>
  <si>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</si>
  <si>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</si>
  <si>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</si>
  <si>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</si>
  <si>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</si>
  <si>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</si>
  <si>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</si>
  <si>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</si>
  <si>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</si>
  <si>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</si>
  <si>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</si>
  <si>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</si>
  <si>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</si>
  <si>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</si>
  <si>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</si>
  <si>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</si>
  <si>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</si>
  <si>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</si>
  <si>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</si>
  <si>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</si>
  <si>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</si>
  <si>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</si>
  <si>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</si>
  <si>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</si>
  <si>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</si>
  <si>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</si>
  <si>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</si>
  <si>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</si>
  <si>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</si>
  <si>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</si>
  <si>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</si>
  <si>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</si>
  <si>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</si>
  <si>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</si>
  <si>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</si>
  <si>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</si>
  <si>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</si>
  <si>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</si>
  <si>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</si>
  <si>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</si>
  <si>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</si>
  <si>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</si>
  <si>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</si>
  <si>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</si>
  <si>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</si>
  <si>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</si>
  <si>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</si>
  <si>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</si>
  <si>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</si>
  <si>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</si>
  <si>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</si>
  <si>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</si>
  <si>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</si>
  <si>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</si>
  <si>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</si>
  <si>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</si>
  <si>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</si>
  <si>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</si>
  <si>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</si>
  <si>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</si>
  <si>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</si>
  <si>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</si>
  <si>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</si>
  <si>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</si>
  <si>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</si>
  <si>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</si>
  <si>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</si>
  <si>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</si>
  <si>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</si>
  <si>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</si>
  <si>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</si>
  <si>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</si>
  <si>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</si>
  <si>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</si>
  <si>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</si>
  <si>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</si>
  <si>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</si>
  <si>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</si>
  <si>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</si>
  <si>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</si>
  <si>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</si>
  <si>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</si>
  <si>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</si>
  <si>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</si>
  <si>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</si>
  <si>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</si>
  <si>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</si>
  <si>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</si>
  <si>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</si>
  <si>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</si>
  <si>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</si>
  <si>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</si>
  <si>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</si>
  <si>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</si>
  <si>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</si>
  <si>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</si>
  <si>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</si>
  <si>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</si>
  <si>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</si>
  <si>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</si>
  <si>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</si>
  <si>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</si>
  <si>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</si>
  <si>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</si>
  <si>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</si>
  <si>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</si>
  <si>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</si>
  <si>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</si>
  <si>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</si>
  <si>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</si>
  <si>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</si>
  <si>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</si>
  <si>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</si>
  <si>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</si>
  <si>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</si>
  <si>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</si>
  <si>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</si>
  <si>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</si>
  <si>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</si>
  <si>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</si>
  <si>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</si>
  <si>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</si>
  <si>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</si>
  <si>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</si>
  <si>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</si>
  <si>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</si>
  <si>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</si>
  <si>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</si>
  <si>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</si>
  <si>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</si>
  <si>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</si>
  <si>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</si>
  <si>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</si>
  <si>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</si>
  <si>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</si>
  <si>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</si>
  <si>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</si>
  <si>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</si>
  <si>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</si>
  <si>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</si>
  <si>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</si>
  <si>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</si>
  <si>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</si>
  <si>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</si>
  <si>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</si>
  <si>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</si>
  <si>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</si>
  <si>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</si>
  <si>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</si>
  <si>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</si>
  <si>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</si>
  <si>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</si>
  <si>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</si>
  <si>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</si>
  <si>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</si>
  <si>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</si>
  <si>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</si>
  <si>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</si>
  <si>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</si>
  <si>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</si>
  <si>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</si>
  <si>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</si>
  <si>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</si>
  <si>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</si>
  <si>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</si>
  <si>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</si>
  <si>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</si>
  <si>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</si>
  <si>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</si>
  <si>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</si>
  <si>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</si>
  <si>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</si>
  <si>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</si>
  <si>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</si>
  <si>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</si>
  <si>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</si>
  <si>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</si>
  <si>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</si>
  <si>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</si>
  <si>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</si>
  <si>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</si>
  <si>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</si>
  <si>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</si>
  <si>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</si>
  <si>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</si>
  <si>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</si>
  <si>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</si>
  <si>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</si>
  <si>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</si>
  <si>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</si>
  <si>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</si>
  <si>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</si>
  <si>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</si>
  <si>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</si>
  <si>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</si>
  <si>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</si>
  <si>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</si>
  <si>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</si>
  <si>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</si>
  <si>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</si>
  <si>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</si>
  <si>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</si>
  <si>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</si>
  <si>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</si>
  <si>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</si>
  <si>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</si>
  <si>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</si>
  <si>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</si>
  <si>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</si>
  <si>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</si>
  <si>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</si>
  <si>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</si>
  <si>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</si>
  <si>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</si>
  <si>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</si>
  <si>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</si>
  <si>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</si>
  <si>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</si>
  <si>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</si>
  <si>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</si>
  <si>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</si>
  <si>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</si>
  <si>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</si>
  <si>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</si>
  <si>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</si>
  <si>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</si>
  <si>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</si>
  <si>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</si>
  <si>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</si>
  <si>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</si>
  <si>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</si>
  <si>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</si>
  <si>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</si>
  <si>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</si>
  <si>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</si>
  <si>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</si>
  <si>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</si>
  <si>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</si>
  <si>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</si>
  <si>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</si>
  <si>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</si>
  <si>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</si>
  <si>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</si>
  <si>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</si>
  <si>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</si>
  <si>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</si>
  <si>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</si>
  <si>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</si>
  <si>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</si>
  <si>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</si>
  <si>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</si>
  <si>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</si>
  <si>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</si>
  <si>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</si>
  <si>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</si>
  <si>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</si>
  <si>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</si>
  <si>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</si>
  <si>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</si>
  <si>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</si>
  <si>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</si>
  <si>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</si>
  <si>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</si>
  <si>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</si>
  <si>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</si>
  <si>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</si>
  <si>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</si>
  <si>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</si>
  <si>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</si>
  <si>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</si>
  <si>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</si>
  <si>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</si>
  <si>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</si>
  <si>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</si>
  <si>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</si>
  <si>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</si>
  <si>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</si>
  <si>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</si>
  <si>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</si>
  <si>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</si>
  <si>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</si>
  <si>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</si>
  <si>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</si>
  <si>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</si>
  <si>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</si>
  <si>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</si>
  <si>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</si>
  <si>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</si>
  <si>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</si>
  <si>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</si>
  <si>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</si>
  <si>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</si>
  <si>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</si>
  <si>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</si>
  <si>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</si>
  <si>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</si>
  <si>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</si>
  <si>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</si>
  <si>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</si>
  <si>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</si>
  <si>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</si>
  <si>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</si>
  <si>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</si>
  <si>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</si>
  <si>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</si>
  <si>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</si>
  <si>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</si>
  <si>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</si>
  <si>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</si>
  <si>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</si>
  <si>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</si>
  <si>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</si>
  <si>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</si>
  <si>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</si>
  <si>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</si>
  <si>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</si>
  <si>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</si>
  <si>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</si>
  <si>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</si>
  <si>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</si>
  <si>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</si>
  <si>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</si>
  <si>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</si>
  <si>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</si>
  <si>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</si>
  <si>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</si>
  <si>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</si>
  <si>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</si>
  <si>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</si>
  <si>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</si>
  <si>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</si>
  <si>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</si>
  <si>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</si>
  <si>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</si>
  <si>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</si>
  <si>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</si>
  <si>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</si>
  <si>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</si>
  <si>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</si>
  <si>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</si>
  <si>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</si>
  <si>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</si>
  <si>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</si>
  <si>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</si>
  <si>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</si>
  <si>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</si>
  <si>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</si>
  <si>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</si>
  <si>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</si>
  <si>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</si>
  <si>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</si>
  <si>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</si>
  <si>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</si>
  <si>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</si>
  <si>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</si>
  <si>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</si>
  <si>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</si>
  <si>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</si>
  <si>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</si>
  <si>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</si>
  <si>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</si>
  <si>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</si>
  <si>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</si>
  <si>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</si>
  <si>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</si>
  <si>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</si>
  <si>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</si>
  <si>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</si>
  <si>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</si>
  <si>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</si>
  <si>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</si>
  <si>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</si>
  <si>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</si>
  <si>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</si>
  <si>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</si>
  <si>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</si>
  <si>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</si>
  <si>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</si>
  <si>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</si>
  <si>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</si>
  <si>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</si>
  <si>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</si>
  <si>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</si>
  <si>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</si>
  <si>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</si>
  <si>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</si>
  <si>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</si>
  <si>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</si>
  <si>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</si>
  <si>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</si>
  <si>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</si>
  <si>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</si>
  <si>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</si>
  <si>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</si>
  <si>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</si>
  <si>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</si>
  <si>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</si>
  <si>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</si>
  <si>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</si>
  <si>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</si>
  <si>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</si>
  <si>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</si>
  <si>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</si>
  <si>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</si>
  <si>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</si>
  <si>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</si>
  <si>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</si>
  <si>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</si>
  <si>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</si>
  <si>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</si>
  <si>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</si>
  <si>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</si>
  <si>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</si>
  <si>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</si>
  <si>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</si>
  <si>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</si>
  <si>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</si>
  <si>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</si>
  <si>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</si>
  <si>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</si>
  <si>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</si>
  <si>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</si>
  <si>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</si>
  <si>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</si>
  <si>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</si>
  <si>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</si>
  <si>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</si>
  <si>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</si>
  <si>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</si>
  <si>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</si>
  <si>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</si>
  <si>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</si>
  <si>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</si>
  <si>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</si>
  <si>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</si>
  <si>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</si>
  <si>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</si>
  <si>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</si>
  <si>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</si>
  <si>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</si>
  <si>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</si>
  <si>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</si>
  <si>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</si>
  <si>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</si>
  <si>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</si>
  <si>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</si>
  <si>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</si>
  <si>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</si>
  <si>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</si>
  <si>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</si>
  <si>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</si>
  <si>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</si>
  <si>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</si>
  <si>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</si>
  <si>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</si>
  <si>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</si>
  <si>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</si>
  <si>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</si>
  <si>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</si>
  <si>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</si>
  <si>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</si>
  <si>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</si>
  <si>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</si>
  <si>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</si>
  <si>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</si>
  <si>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</si>
  <si>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</si>
  <si>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</si>
  <si>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</si>
  <si>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</si>
  <si>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</si>
  <si>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</si>
  <si>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</si>
  <si>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</si>
  <si>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</si>
  <si>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</si>
  <si>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</si>
  <si>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</si>
  <si>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</si>
  <si>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</si>
  <si>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</si>
  <si>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</si>
  <si>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</si>
  <si>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</si>
  <si>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</si>
  <si>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</si>
  <si>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</si>
  <si>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</si>
  <si>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</si>
  <si>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</si>
  <si>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</si>
  <si>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</si>
  <si>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</si>
  <si>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</si>
  <si>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</si>
  <si>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</si>
  <si>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</si>
  <si>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</si>
  <si>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</si>
  <si>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</si>
  <si>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</si>
  <si>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</si>
  <si>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</si>
  <si>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</si>
  <si>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</si>
  <si>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</si>
  <si>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</si>
  <si>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</si>
  <si>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</si>
  <si>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</si>
  <si>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</si>
  <si>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</si>
  <si>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</si>
  <si>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</si>
  <si>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</si>
  <si>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</si>
  <si>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</si>
  <si>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</si>
  <si>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</si>
  <si>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</si>
  <si>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</si>
  <si>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</si>
  <si>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</si>
  <si>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</si>
  <si>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</si>
  <si>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</si>
  <si>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</si>
  <si>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</si>
  <si>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</si>
  <si>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</si>
  <si>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</si>
  <si>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</si>
  <si>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</si>
  <si>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</si>
  <si>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</si>
  <si>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</si>
  <si>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</si>
  <si>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</si>
  <si>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</si>
  <si>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</si>
  <si>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</si>
  <si>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</si>
  <si>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</si>
  <si>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</si>
  <si>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</si>
  <si>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</si>
  <si>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</si>
  <si>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</si>
  <si>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</si>
  <si>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</si>
  <si>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</si>
  <si>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</si>
  <si>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</si>
  <si>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</si>
  <si>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</si>
  <si>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</si>
  <si>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</si>
  <si>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</si>
  <si>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</si>
  <si>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</si>
  <si>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</si>
  <si>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</si>
  <si>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</si>
  <si>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</si>
  <si>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</si>
  <si>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</si>
  <si>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</si>
  <si>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</si>
  <si>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</si>
  <si>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</si>
  <si>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</si>
  <si>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</si>
  <si>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</si>
  <si>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</si>
  <si>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</si>
  <si>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</si>
  <si>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</si>
  <si>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</si>
  <si>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</si>
  <si>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</si>
  <si>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</si>
  <si>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</si>
  <si>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</si>
  <si>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</si>
  <si>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</si>
  <si>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</si>
  <si>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</si>
  <si>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</si>
  <si>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</si>
  <si>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</si>
  <si>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</si>
  <si>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</si>
  <si>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</si>
  <si>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</si>
  <si>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</si>
  <si>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</si>
  <si>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</si>
  <si>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</si>
  <si>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</si>
  <si>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</si>
  <si>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</si>
  <si>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</si>
  <si>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</si>
  <si>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</si>
  <si>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</si>
  <si>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</si>
  <si>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</si>
  <si>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</si>
  <si>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</si>
  <si>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</si>
  <si>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</si>
  <si>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</si>
  <si>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</si>
  <si>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</si>
  <si>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</si>
  <si>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</si>
  <si>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</si>
  <si>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</si>
  <si>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</si>
  <si>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</si>
  <si>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</si>
  <si>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</si>
  <si>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</si>
  <si>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</si>
  <si>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</si>
  <si>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</si>
  <si>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</si>
  <si>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</si>
  <si>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</si>
  <si>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</si>
  <si>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</si>
  <si>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</si>
  <si>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</si>
  <si>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</si>
  <si>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</si>
  <si>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</si>
  <si>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</si>
  <si>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</si>
  <si>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</si>
  <si>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</si>
  <si>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</si>
  <si>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</si>
  <si>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</si>
  <si>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</si>
  <si>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</si>
  <si>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</si>
  <si>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</si>
  <si>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</si>
  <si>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</si>
  <si>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</si>
  <si>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</si>
  <si>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</si>
  <si>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</si>
  <si>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</si>
  <si>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</si>
  <si>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</si>
  <si>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</si>
  <si>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</si>
  <si>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</si>
  <si>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</si>
  <si>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</si>
  <si>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</si>
  <si>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</si>
  <si>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</si>
  <si>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</si>
  <si>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</si>
  <si>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</si>
  <si>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</si>
  <si>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</si>
  <si>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</si>
  <si>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</si>
  <si>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</si>
  <si>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</si>
  <si>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</si>
  <si>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</si>
  <si>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</si>
  <si>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</si>
  <si>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</si>
  <si>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</si>
  <si>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</si>
  <si>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</si>
  <si>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</si>
  <si>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</si>
  <si>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</si>
  <si>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</si>
  <si>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</si>
  <si>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</si>
  <si>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</si>
  <si>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</si>
  <si>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</si>
  <si>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</si>
  <si>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</si>
  <si>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</si>
  <si>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</si>
  <si>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</si>
  <si>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</si>
  <si>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</si>
  <si>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</si>
  <si>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</si>
  <si>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</si>
  <si>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</si>
  <si>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</si>
  <si>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</si>
  <si>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</si>
  <si>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</si>
  <si>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</si>
  <si>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</si>
  <si>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</si>
  <si>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</si>
  <si>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</si>
  <si>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</si>
  <si>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</si>
  <si>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</si>
  <si>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</si>
  <si>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</si>
  <si>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</si>
  <si>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</si>
  <si>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</si>
  <si>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</si>
  <si>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</si>
  <si>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</si>
  <si>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</si>
  <si>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</si>
  <si>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</si>
  <si>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</si>
  <si>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</si>
  <si>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</si>
  <si>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</si>
  <si>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</si>
  <si>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</si>
  <si>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</si>
  <si>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</si>
  <si>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</si>
  <si>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</si>
  <si>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</si>
  <si>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</si>
  <si>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</si>
  <si>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</si>
  <si>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</si>
  <si>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</si>
  <si>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</si>
  <si>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</si>
  <si>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</si>
  <si>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</si>
  <si>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</si>
  <si>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</si>
  <si>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</si>
  <si>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</si>
  <si>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</si>
  <si>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</si>
  <si>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</si>
  <si>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</si>
  <si>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</si>
  <si>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</si>
  <si>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</si>
  <si>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</si>
  <si>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</si>
  <si>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</si>
  <si>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</si>
  <si>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</si>
  <si>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</si>
  <si>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</si>
  <si>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</si>
  <si>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</si>
  <si>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</si>
  <si>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</si>
  <si>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</si>
  <si>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</si>
  <si>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</si>
  <si>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</si>
  <si>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</si>
  <si>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</si>
  <si>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</si>
  <si>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</si>
  <si>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</si>
  <si>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</si>
  <si>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</si>
  <si>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</si>
  <si>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</si>
  <si>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</si>
  <si>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</si>
  <si>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</si>
  <si>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</si>
  <si>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</si>
  <si>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</si>
  <si>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</si>
  <si>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</si>
  <si>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</si>
  <si>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</si>
  <si>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</si>
  <si>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</si>
  <si>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</si>
  <si>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</si>
  <si>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</si>
  <si>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</si>
  <si>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</si>
  <si>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</si>
  <si>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</si>
  <si>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</si>
  <si>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</si>
  <si>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</si>
  <si>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</si>
  <si>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</si>
  <si>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</si>
  <si>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</si>
  <si>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</si>
  <si>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</si>
  <si>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</si>
  <si>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</si>
  <si>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</si>
  <si>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</si>
  <si>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</si>
  <si>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</si>
  <si>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</si>
  <si>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</si>
  <si>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</si>
  <si>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</si>
  <si>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</si>
  <si>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</si>
  <si>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</si>
  <si>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</si>
  <si>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</si>
  <si>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</si>
  <si>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</si>
  <si>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</si>
  <si>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</si>
  <si>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</si>
  <si>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</si>
  <si>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</si>
  <si>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</si>
  <si>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</si>
  <si>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</si>
  <si>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</si>
  <si>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</si>
  <si>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</si>
  <si>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</si>
  <si>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</si>
  <si>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</si>
  <si>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</si>
  <si>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</si>
  <si>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</si>
  <si>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</si>
  <si>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</si>
  <si>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</si>
  <si>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</si>
  <si>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</si>
  <si>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</si>
  <si>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</si>
  <si>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</si>
  <si>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</si>
  <si>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</si>
  <si>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</si>
  <si>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</si>
  <si>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</si>
  <si>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</si>
  <si>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</si>
  <si>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</si>
  <si>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</si>
  <si>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</si>
  <si>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</si>
  <si>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</si>
  <si>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</si>
  <si>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</si>
  <si>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</si>
  <si>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</si>
  <si>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</si>
  <si>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</si>
  <si>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</si>
  <si>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</si>
  <si>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</si>
  <si>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</si>
  <si>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</si>
  <si>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</si>
  <si>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</si>
  <si>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</si>
  <si>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</si>
  <si>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</si>
  <si>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</si>
  <si>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</si>
  <si>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</si>
  <si>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</si>
  <si>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</si>
  <si>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</si>
  <si>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</si>
  <si>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</si>
  <si>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</si>
  <si>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</si>
  <si>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</si>
  <si>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</si>
  <si>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</si>
  <si>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</si>
  <si>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</si>
  <si>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</si>
  <si>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</si>
  <si>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</si>
  <si>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</si>
  <si>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</si>
  <si>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</si>
  <si>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</si>
  <si>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</si>
  <si>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</si>
  <si>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</si>
  <si>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</si>
  <si>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</si>
  <si>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</si>
  <si>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</si>
  <si>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</si>
  <si>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</si>
  <si>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</si>
  <si>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</si>
  <si>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</si>
  <si>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</si>
  <si>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</si>
  <si>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</si>
  <si>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</si>
  <si>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</si>
  <si>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</si>
  <si>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</si>
  <si>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</si>
  <si>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</si>
  <si>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</si>
  <si>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</si>
  <si>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</si>
  <si>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</si>
  <si>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</si>
  <si>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</si>
  <si>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</si>
  <si>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</si>
  <si>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</si>
  <si>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</si>
  <si>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</si>
  <si>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</si>
  <si>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</si>
  <si>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</si>
  <si>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</si>
  <si>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</si>
  <si>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</si>
  <si>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</si>
  <si>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</si>
  <si>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</si>
  <si>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</si>
  <si>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</si>
  <si>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</si>
  <si>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</si>
  <si>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</si>
  <si>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</si>
  <si>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</si>
  <si>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</si>
  <si>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</si>
  <si>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</si>
  <si>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</si>
  <si>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</si>
  <si>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</si>
  <si>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</si>
  <si>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</si>
  <si>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</si>
  <si>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</si>
  <si>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</si>
  <si>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</si>
  <si>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</si>
  <si>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</si>
  <si>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</si>
  <si>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</si>
  <si>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</si>
  <si>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</si>
  <si>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</si>
  <si>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</si>
  <si>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</si>
  <si>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</si>
  <si>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</si>
  <si>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</si>
  <si>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</si>
  <si>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</si>
  <si>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</si>
  <si>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</si>
  <si>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</si>
  <si>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</si>
  <si>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</si>
  <si>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</si>
  <si>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</si>
  <si>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</si>
  <si>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</si>
  <si>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</si>
  <si>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</si>
  <si>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</si>
  <si>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</si>
  <si>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</si>
  <si>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</si>
  <si>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</si>
  <si>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</si>
  <si>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</si>
  <si>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</si>
  <si>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</si>
  <si>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</si>
  <si>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</si>
  <si>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</si>
  <si>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</si>
  <si>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</si>
  <si>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</si>
  <si>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</si>
  <si>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</si>
  <si>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</si>
  <si>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</si>
  <si>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</si>
  <si>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</si>
  <si>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</si>
  <si>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</si>
  <si>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</si>
  <si>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</si>
  <si>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</si>
  <si>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</si>
  <si>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</si>
  <si>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</si>
  <si>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</si>
  <si>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</si>
  <si>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</si>
  <si>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</si>
  <si>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</si>
  <si>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</si>
  <si>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</si>
  <si>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</si>
  <si>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</si>
  <si>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</si>
  <si>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</si>
  <si>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</si>
  <si>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</si>
  <si>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</si>
  <si>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</si>
  <si>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</si>
  <si>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</si>
  <si>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</si>
  <si>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</si>
  <si>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</si>
  <si>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</si>
  <si>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</si>
  <si>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</si>
  <si>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</si>
  <si>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</si>
  <si>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</si>
  <si>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</si>
  <si>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</si>
  <si>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</si>
  <si>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</si>
  <si>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</si>
  <si>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</si>
  <si>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</si>
  <si>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</si>
  <si>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</si>
  <si>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</si>
  <si>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</si>
  <si>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</si>
  <si>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</si>
  <si>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</si>
  <si>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</si>
  <si>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</si>
  <si>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</si>
  <si>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</si>
  <si>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</si>
  <si>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</si>
  <si>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</si>
  <si>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</si>
  <si>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</si>
  <si>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</si>
  <si>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</si>
  <si>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</si>
  <si>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</si>
  <si>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</si>
  <si>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</si>
  <si>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</si>
  <si>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</si>
  <si>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</si>
  <si>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</si>
  <si>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</si>
  <si>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</si>
  <si>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</si>
  <si>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</si>
  <si>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</si>
  <si>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</si>
  <si>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</si>
  <si>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</si>
  <si>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</si>
  <si>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</si>
  <si>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</si>
  <si>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</si>
  <si>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</si>
  <si>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</si>
  <si>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</si>
  <si>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</si>
  <si>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</si>
  <si>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</si>
  <si>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</si>
  <si>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</si>
  <si>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</si>
  <si>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</si>
  <si>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</si>
  <si>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</si>
  <si>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</si>
  <si>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</si>
  <si>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</si>
  <si>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</si>
  <si>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</si>
  <si>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</si>
  <si>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</si>
  <si>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</si>
  <si>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</si>
  <si>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</si>
  <si>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</si>
  <si>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</si>
  <si>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</si>
  <si>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</si>
  <si>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</si>
  <si>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</si>
  <si>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</si>
  <si>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</si>
  <si>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</si>
  <si>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</si>
  <si>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</si>
  <si>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</si>
  <si>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</si>
  <si>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</si>
  <si>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</si>
  <si>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</si>
  <si>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</si>
  <si>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</si>
  <si>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</si>
  <si>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</si>
  <si>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</si>
  <si>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</si>
  <si>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</si>
  <si>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</si>
  <si>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</si>
  <si>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</si>
  <si>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</si>
  <si>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</si>
  <si>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</si>
  <si>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</si>
  <si>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</si>
  <si>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</si>
  <si>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</si>
  <si>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</si>
  <si>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</si>
  <si>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</si>
  <si>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</si>
  <si>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</si>
  <si>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</si>
  <si>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</si>
  <si>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</si>
  <si>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</si>
  <si>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</si>
  <si>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</si>
  <si>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</si>
  <si>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</si>
  <si>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</si>
  <si>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</si>
  <si>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</si>
  <si>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</si>
  <si>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</si>
  <si>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</si>
  <si>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</si>
  <si>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</si>
  <si>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</si>
  <si>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</si>
  <si>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</si>
  <si>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</si>
  <si>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</si>
  <si>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</si>
  <si>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</si>
  <si>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</si>
  <si>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</si>
  <si>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</si>
  <si>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</si>
  <si>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</si>
  <si>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</si>
  <si>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</si>
  <si>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</si>
  <si>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</si>
  <si>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</si>
  <si>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</si>
  <si>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</si>
  <si>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</si>
  <si>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</si>
  <si>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</si>
  <si>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</si>
  <si>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</si>
  <si>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</si>
  <si>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</si>
  <si>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</si>
  <si>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</si>
  <si>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</si>
  <si>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</si>
  <si>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</si>
  <si>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</si>
  <si>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</si>
  <si>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</si>
  <si>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</si>
  <si>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</si>
  <si>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</si>
  <si>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</si>
  <si>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</si>
  <si>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</si>
  <si>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</si>
  <si>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</si>
  <si>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</si>
  <si>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</si>
  <si>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</si>
  <si>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</si>
  <si>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</si>
  <si>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</si>
  <si>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</si>
  <si>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</si>
  <si>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</si>
  <si>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</si>
  <si>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</si>
  <si>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</si>
  <si>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</si>
  <si>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</si>
  <si>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</si>
  <si>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</si>
  <si>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</si>
  <si>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</si>
  <si>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</si>
  <si>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</si>
  <si>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</si>
  <si>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</si>
  <si>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</si>
  <si>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</si>
  <si>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</si>
  <si>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</si>
  <si>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</si>
  <si>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</si>
  <si>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</si>
  <si>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</si>
  <si>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</si>
  <si>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</si>
  <si>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</si>
  <si>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</si>
  <si>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</si>
  <si>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</si>
  <si>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</si>
  <si>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</si>
  <si>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</si>
  <si>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</si>
  <si>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</si>
  <si>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</si>
  <si>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</si>
  <si>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</si>
  <si>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</si>
  <si>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</si>
  <si>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</si>
  <si>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</si>
  <si>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</si>
  <si>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</si>
  <si>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</si>
  <si>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</si>
  <si>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</si>
  <si>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</si>
  <si>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</si>
  <si>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</si>
  <si>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</si>
  <si>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</si>
  <si>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</si>
  <si>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</si>
  <si>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</si>
  <si>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</si>
  <si>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</si>
  <si>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</si>
  <si>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</si>
  <si>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</si>
  <si>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</si>
  <si>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</si>
  <si>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</si>
  <si>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</si>
  <si>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</si>
  <si>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</si>
  <si>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</si>
  <si>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</si>
  <si>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</si>
  <si>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</si>
  <si>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</si>
  <si>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</si>
  <si>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</si>
  <si>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</si>
  <si>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</si>
  <si>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</si>
  <si>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</si>
  <si>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</si>
  <si>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</si>
  <si>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</si>
  <si>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</si>
  <si>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</si>
  <si>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</si>
  <si>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</si>
  <si>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</si>
  <si>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</si>
  <si>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</si>
  <si>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</si>
  <si>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</si>
  <si>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</si>
  <si>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</si>
  <si>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</si>
  <si>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</si>
  <si>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</si>
  <si>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</si>
  <si>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</si>
  <si>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</si>
  <si>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</si>
  <si>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</si>
  <si>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</si>
  <si>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</si>
  <si>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</si>
  <si>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</si>
  <si>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</si>
  <si>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</si>
  <si>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</si>
  <si>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</si>
  <si>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</si>
  <si>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</si>
  <si>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</si>
  <si>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</si>
  <si>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</si>
  <si>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</si>
  <si>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</si>
  <si>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</si>
  <si>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</si>
  <si>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</si>
  <si>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</si>
  <si>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</si>
  <si>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</si>
  <si>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</si>
  <si>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</si>
  <si>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</si>
  <si>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</si>
  <si>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</si>
  <si>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</si>
  <si>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</si>
  <si>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</si>
  <si>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</si>
  <si>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</si>
  <si>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</si>
  <si>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</si>
  <si>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</si>
  <si>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</si>
  <si>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</si>
  <si>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</si>
  <si>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</si>
  <si>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</si>
  <si>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</si>
  <si>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</si>
  <si>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</si>
  <si>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</si>
  <si>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</si>
  <si>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</si>
  <si>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</si>
  <si>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</si>
  <si>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</si>
  <si>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</si>
  <si>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</si>
  <si>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</si>
  <si>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</si>
  <si>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</si>
  <si>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</si>
  <si>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</si>
  <si>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</si>
  <si>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</si>
  <si>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</si>
  <si>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</si>
  <si>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</si>
  <si>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</si>
  <si>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</si>
  <si>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</si>
  <si>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</si>
  <si>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</si>
  <si>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</si>
  <si>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</si>
  <si>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</si>
  <si>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</si>
  <si>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</si>
  <si>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</si>
  <si>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</si>
  <si>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</si>
  <si>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</si>
  <si>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</si>
  <si>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</si>
  <si>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</si>
  <si>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</si>
  <si>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</si>
  <si>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</si>
  <si>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</si>
  <si>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</si>
  <si>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</si>
  <si>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</si>
  <si>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</si>
  <si>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</si>
  <si>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</si>
  <si>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</si>
  <si>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</si>
  <si>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</si>
  <si>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</si>
  <si>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</si>
  <si>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</si>
  <si>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</si>
  <si>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</si>
  <si>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</si>
  <si>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</si>
  <si>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</si>
  <si>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</si>
  <si>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</si>
  <si>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</si>
  <si>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</si>
  <si>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</si>
  <si>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</si>
  <si>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</si>
  <si>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</si>
  <si>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</si>
  <si>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</si>
  <si>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</si>
  <si>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</si>
  <si>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</si>
  <si>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</si>
  <si>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</si>
  <si>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</si>
  <si>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</si>
  <si>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</si>
  <si>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</si>
  <si>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</si>
  <si>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</si>
  <si>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</si>
  <si>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</si>
  <si>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</si>
  <si>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</si>
  <si>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</si>
  <si>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</si>
  <si>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</si>
  <si>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</si>
  <si>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</si>
  <si>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</si>
  <si>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</si>
  <si>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</si>
  <si>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</si>
  <si>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</si>
  <si>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</si>
  <si>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</si>
  <si>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</si>
  <si>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</si>
  <si>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</si>
  <si>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</si>
  <si>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</si>
  <si>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</si>
  <si>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</si>
  <si>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</si>
  <si>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</si>
  <si>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</si>
  <si>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</si>
  <si>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</si>
  <si>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</si>
  <si>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</si>
  <si>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</si>
  <si>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</si>
  <si>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</si>
  <si>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</si>
  <si>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</si>
  <si>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</si>
  <si>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</si>
  <si>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</si>
  <si>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</si>
  <si>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</si>
  <si>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</si>
  <si>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</si>
  <si>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</si>
  <si>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</si>
  <si>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</si>
  <si>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</si>
  <si>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</si>
  <si>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</si>
  <si>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</si>
  <si>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</si>
  <si>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</si>
  <si>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</si>
  <si>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</si>
  <si>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</si>
  <si>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</si>
  <si>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</si>
  <si>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</si>
  <si>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</si>
  <si>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</si>
  <si>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</si>
  <si>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</si>
  <si>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</si>
  <si>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</si>
  <si>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</si>
  <si>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</si>
  <si>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</si>
  <si>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</si>
  <si>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</si>
  <si>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</si>
  <si>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</si>
  <si>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</si>
  <si>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</si>
  <si>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</si>
  <si>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</si>
  <si>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</si>
  <si>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</si>
  <si>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</si>
  <si>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</si>
  <si>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</si>
  <si>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</si>
  <si>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</si>
  <si>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</si>
  <si>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</si>
  <si>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</si>
  <si>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</si>
  <si>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</si>
  <si>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</si>
  <si>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</si>
  <si>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</si>
  <si>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</si>
  <si>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</si>
  <si>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</si>
  <si>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</si>
  <si>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</si>
  <si>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</si>
  <si>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</si>
  <si>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</si>
  <si>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</si>
  <si>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</si>
  <si>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</si>
  <si>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</si>
  <si>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</si>
  <si>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</si>
  <si>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</si>
  <si>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</si>
  <si>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</si>
  <si>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</si>
  <si>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</si>
  <si>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</si>
  <si>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</si>
  <si>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</si>
  <si>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</si>
  <si>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</si>
  <si>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</si>
  <si>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</si>
  <si>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</si>
  <si>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</si>
  <si>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</si>
  <si>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</si>
  <si>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</si>
  <si>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</si>
  <si>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</si>
  <si>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</si>
  <si>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</si>
  <si>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</si>
  <si>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</si>
  <si>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</si>
  <si>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</si>
  <si>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</si>
  <si>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</si>
  <si>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</si>
  <si>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</si>
  <si>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</si>
  <si>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</si>
  <si>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</si>
  <si>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</si>
  <si>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</si>
  <si>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</si>
  <si>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</si>
  <si>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</si>
  <si>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</si>
  <si>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</si>
  <si>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</si>
  <si>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</si>
  <si>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</si>
  <si>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</si>
  <si>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</si>
  <si>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</si>
  <si>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</si>
  <si>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</si>
  <si>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</si>
  <si>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</si>
  <si>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</si>
  <si>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</si>
  <si>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</si>
  <si>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</si>
  <si>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</si>
  <si>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</si>
  <si>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</si>
  <si>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</si>
  <si>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</si>
  <si>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</si>
  <si>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</si>
  <si>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</si>
  <si>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</si>
  <si>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</si>
  <si>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</si>
  <si>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</si>
  <si>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</si>
  <si>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</si>
  <si>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</si>
  <si>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</si>
  <si>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</si>
  <si>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</si>
  <si>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</si>
  <si>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</si>
  <si>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</si>
  <si>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</si>
  <si>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</si>
  <si>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</si>
  <si>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</si>
  <si>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</si>
  <si>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</si>
  <si>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</si>
  <si>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</si>
  <si>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</si>
  <si>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</si>
  <si>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</si>
  <si>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</si>
  <si>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</si>
  <si>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</si>
  <si>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</si>
  <si>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</si>
  <si>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</si>
  <si>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</si>
  <si>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</si>
  <si>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</si>
  <si>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</si>
  <si>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</si>
  <si>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</si>
  <si>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</si>
  <si>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</si>
  <si>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</si>
  <si>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</si>
  <si>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</si>
  <si>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</si>
  <si>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</si>
  <si>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</si>
  <si>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</si>
  <si>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</si>
  <si>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</si>
  <si>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</si>
  <si>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</si>
  <si>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</si>
  <si>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</si>
  <si>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</si>
  <si>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</si>
  <si>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</si>
  <si>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</si>
  <si>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</si>
  <si>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</si>
  <si>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</si>
  <si>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</si>
  <si>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</si>
  <si>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</si>
  <si>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</si>
  <si>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</si>
  <si>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</si>
  <si>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</si>
  <si>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</si>
  <si>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</si>
  <si>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</si>
  <si>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</si>
  <si>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</si>
  <si>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</si>
  <si>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</si>
  <si>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</si>
  <si>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</si>
  <si>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</si>
  <si>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</si>
  <si>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</si>
  <si>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</si>
  <si>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</si>
  <si>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</si>
  <si>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</si>
  <si>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</si>
  <si>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</si>
  <si>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</si>
  <si>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</si>
  <si>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</si>
  <si>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</si>
  <si>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</si>
  <si>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</si>
  <si>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</si>
  <si>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</si>
  <si>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</si>
  <si>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</si>
  <si>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</si>
  <si>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</si>
  <si>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</si>
  <si>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</si>
  <si>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</si>
  <si>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</si>
  <si>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</si>
  <si>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</si>
  <si>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</si>
  <si>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</si>
  <si>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</si>
  <si>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</si>
  <si>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</si>
  <si>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</si>
  <si>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</si>
  <si>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</si>
  <si>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</si>
  <si>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</si>
  <si>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</si>
  <si>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</si>
  <si>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</si>
  <si>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</si>
  <si>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</si>
  <si>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</si>
  <si>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</si>
  <si>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</si>
  <si>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</si>
  <si>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</si>
  <si>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</si>
  <si>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</si>
  <si>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</si>
  <si>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</si>
  <si>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</si>
  <si>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</si>
  <si>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</si>
  <si>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</si>
  <si>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</si>
  <si>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</si>
  <si>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</si>
  <si>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</si>
  <si>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</si>
  <si>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</si>
  <si>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</si>
  <si>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</si>
  <si>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</si>
  <si>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</si>
  <si>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</si>
  <si>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</si>
  <si>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</si>
  <si>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</si>
  <si>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</si>
  <si>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</si>
  <si>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</si>
  <si>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</si>
  <si>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</si>
  <si>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</si>
  <si>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</si>
  <si>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</si>
  <si>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</si>
  <si>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</si>
  <si>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</si>
  <si>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</si>
  <si>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</si>
  <si>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</si>
  <si>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</si>
  <si>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</si>
  <si>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</si>
  <si>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</si>
  <si>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</si>
  <si>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</si>
  <si>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</si>
  <si>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</si>
  <si>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</si>
  <si>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</si>
  <si>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</si>
  <si>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</si>
  <si>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</si>
  <si>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</si>
  <si>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</si>
  <si>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</si>
  <si>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</si>
  <si>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</si>
  <si>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</si>
  <si>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</si>
  <si>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</si>
  <si>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</si>
  <si>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</si>
  <si>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</si>
  <si>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</si>
  <si>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</si>
  <si>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</si>
  <si>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</si>
  <si>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</si>
  <si>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</si>
  <si>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</si>
  <si>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</si>
  <si>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</si>
  <si>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</si>
  <si>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</si>
  <si>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</si>
  <si>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</si>
  <si>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</si>
  <si>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</si>
  <si>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</si>
  <si>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</si>
  <si>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</si>
  <si>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</si>
  <si>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</si>
  <si>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</si>
  <si>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</si>
  <si>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</si>
  <si>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</si>
  <si>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</si>
  <si>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</si>
  <si>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</si>
  <si>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</si>
  <si>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</si>
  <si>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</si>
  <si>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</si>
  <si>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</si>
  <si>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</si>
  <si>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</si>
  <si>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</si>
  <si>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</si>
  <si>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</si>
  <si>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</si>
  <si>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</si>
  <si>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</si>
  <si>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</si>
  <si>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</si>
  <si>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</si>
  <si>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</si>
  <si>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</si>
  <si>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</si>
  <si>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</si>
  <si>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</si>
  <si>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</si>
  <si>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</si>
  <si>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</si>
  <si>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</si>
  <si>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</si>
  <si>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</si>
  <si>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</si>
  <si>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</si>
  <si>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</si>
  <si>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</si>
  <si>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</si>
  <si>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</si>
  <si>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</si>
  <si>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</si>
  <si>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</si>
  <si>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</si>
  <si>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</si>
  <si>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</si>
  <si>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</si>
  <si>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</si>
  <si>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</si>
  <si>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</si>
  <si>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</si>
  <si>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</si>
  <si>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</si>
  <si>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</si>
  <si>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</si>
  <si>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</si>
  <si>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</si>
  <si>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</si>
  <si>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</si>
  <si>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</si>
  <si>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</si>
  <si>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</si>
  <si>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</si>
  <si>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</si>
  <si>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</si>
  <si>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</si>
  <si>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</si>
  <si>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</si>
  <si>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</si>
  <si>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</si>
  <si>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</si>
  <si>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</si>
  <si>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</si>
  <si>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</si>
  <si>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</si>
  <si>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</si>
  <si>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</si>
  <si>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</si>
  <si>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</si>
  <si>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</si>
  <si>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</si>
  <si>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</si>
  <si>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</si>
  <si>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</si>
  <si>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</si>
  <si>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</si>
  <si>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</si>
  <si>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</si>
  <si>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</si>
  <si>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</si>
  <si>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</si>
  <si>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</si>
  <si>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</si>
  <si>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</si>
  <si>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</si>
  <si>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</si>
  <si>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</si>
  <si>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</si>
  <si>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</si>
  <si>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</si>
  <si>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</si>
  <si>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</si>
  <si>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</si>
  <si>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</si>
  <si>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</si>
  <si>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</si>
  <si>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</si>
  <si>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</si>
  <si>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</si>
  <si>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</si>
  <si>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</si>
  <si>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</si>
  <si>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</si>
  <si>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</si>
  <si>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</si>
  <si>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</si>
  <si>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</si>
  <si>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</si>
  <si>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</si>
  <si>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</si>
  <si>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</si>
  <si>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</si>
  <si>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</si>
  <si>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</si>
  <si>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</si>
  <si>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</si>
  <si>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</si>
  <si>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</si>
  <si>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</si>
  <si>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</si>
  <si>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</si>
  <si>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</si>
  <si>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</si>
  <si>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</si>
  <si>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</si>
  <si>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</si>
  <si>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</si>
  <si>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</si>
  <si>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</si>
  <si>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</si>
  <si>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</si>
  <si>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</si>
  <si>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</si>
  <si>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</si>
  <si>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</si>
  <si>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</si>
  <si>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</si>
  <si>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</si>
  <si>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</si>
  <si>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</si>
  <si>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</si>
  <si>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</si>
  <si>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</si>
  <si>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</si>
  <si>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</si>
  <si>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</si>
  <si>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</si>
  <si>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</si>
  <si>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</si>
  <si>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</si>
  <si>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</si>
  <si>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</si>
  <si>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</si>
  <si>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</si>
  <si>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</si>
  <si>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</si>
  <si>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</si>
  <si>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</si>
  <si>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</si>
  <si>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</si>
  <si>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</si>
  <si>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</si>
  <si>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</si>
  <si>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</si>
  <si>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</si>
  <si>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</si>
  <si>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</si>
  <si>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</si>
  <si>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</si>
  <si>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</si>
  <si>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</si>
  <si>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</si>
  <si>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</si>
  <si>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</si>
  <si>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</si>
  <si>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</si>
  <si>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</si>
  <si>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</si>
  <si>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</si>
  <si>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</si>
  <si>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</si>
  <si>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</si>
  <si>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</si>
  <si>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</si>
  <si>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</si>
  <si>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</si>
  <si>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</si>
  <si>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</si>
  <si>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</si>
  <si>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</si>
  <si>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</si>
  <si>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</si>
  <si>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</si>
  <si>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</si>
  <si>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</si>
  <si>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</si>
  <si>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</si>
  <si>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</si>
  <si>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</si>
  <si>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</si>
  <si>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</si>
  <si>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</si>
  <si>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</si>
  <si>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</si>
  <si>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</si>
  <si>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</si>
  <si>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</si>
  <si>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</si>
  <si>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</si>
  <si>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</si>
  <si>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</si>
  <si>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</si>
  <si>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</si>
  <si>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</si>
  <si>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</si>
  <si>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</si>
  <si>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</si>
  <si>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</si>
  <si>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</si>
  <si>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</si>
  <si>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</si>
  <si>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</si>
  <si>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</si>
  <si>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</si>
  <si>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</si>
  <si>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</si>
  <si>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</si>
  <si>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</si>
  <si>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</si>
  <si>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</si>
  <si>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</si>
  <si>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</si>
  <si>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</si>
  <si>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</si>
  <si>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</si>
  <si>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</si>
  <si>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</si>
  <si>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</si>
  <si>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</si>
  <si>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</si>
  <si>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</si>
  <si>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</si>
  <si>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</si>
  <si>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</si>
  <si>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</si>
  <si>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</si>
  <si>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</si>
  <si>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</si>
  <si>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</si>
  <si>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</si>
  <si>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</si>
  <si>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</si>
  <si>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</si>
  <si>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</si>
  <si>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</si>
  <si>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</si>
  <si>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</si>
  <si>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</si>
  <si>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</si>
  <si>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</si>
  <si>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</si>
  <si>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</si>
  <si>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</si>
  <si>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</si>
  <si>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</si>
  <si>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</si>
  <si>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</si>
  <si>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</si>
  <si>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</si>
  <si>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</si>
  <si>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</si>
  <si>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</si>
  <si>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</si>
  <si>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</si>
  <si>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</si>
  <si>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</si>
  <si>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</si>
  <si>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</si>
  <si>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</si>
  <si>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</si>
  <si>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</si>
  <si>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</si>
  <si>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</si>
  <si>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</si>
  <si>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</si>
  <si>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</si>
  <si>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</si>
  <si>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</si>
  <si>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</si>
  <si>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</si>
  <si>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</si>
  <si>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</si>
  <si>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</si>
  <si>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</si>
  <si>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</si>
  <si>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</si>
  <si>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</si>
  <si>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</si>
  <si>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</si>
  <si>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</si>
  <si>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</si>
  <si>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</si>
  <si>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</si>
  <si>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</si>
  <si>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</si>
  <si>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</si>
  <si>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</si>
  <si>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</si>
  <si>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</si>
  <si>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</si>
  <si>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</si>
  <si>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</si>
  <si>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</si>
  <si>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</si>
  <si>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</si>
  <si>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</si>
  <si>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</si>
  <si>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</si>
  <si>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</si>
  <si>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</si>
  <si>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</si>
  <si>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</si>
  <si>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</si>
  <si>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</si>
  <si>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</si>
  <si>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</si>
  <si>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</si>
  <si>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</si>
  <si>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</si>
  <si>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</si>
  <si>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</si>
  <si>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</si>
  <si>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</si>
  <si>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</si>
  <si>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</si>
  <si>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</si>
  <si>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</si>
  <si>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</si>
  <si>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</si>
  <si>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</si>
  <si>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</si>
  <si>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</si>
  <si>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</si>
  <si>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</si>
  <si>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</si>
  <si>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</si>
  <si>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</si>
  <si>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</si>
  <si>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</si>
  <si>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</si>
  <si>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</si>
  <si>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</si>
  <si>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</si>
  <si>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</si>
  <si>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</si>
  <si>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</si>
  <si>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</si>
  <si>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</si>
  <si>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</si>
  <si>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</si>
  <si>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</si>
  <si>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</si>
  <si>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</si>
  <si>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</si>
  <si>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</si>
  <si>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</si>
  <si>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</si>
  <si>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</si>
  <si>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</si>
  <si>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</si>
  <si>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</si>
  <si>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</si>
  <si>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</si>
  <si>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</si>
  <si>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</si>
  <si>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</si>
  <si>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</si>
  <si>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</si>
  <si>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</si>
  <si>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</si>
  <si>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</si>
  <si>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</si>
  <si>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</si>
  <si>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</si>
  <si>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</si>
  <si>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</si>
  <si>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</si>
  <si>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</si>
  <si>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</si>
  <si>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</si>
  <si>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</si>
  <si>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</si>
  <si>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</si>
  <si>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</si>
  <si>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</si>
  <si>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</si>
  <si>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</si>
  <si>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</si>
  <si>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</si>
  <si>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</si>
  <si>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</si>
  <si>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</si>
  <si>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</si>
  <si>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</si>
  <si>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</si>
  <si>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</si>
  <si>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</si>
  <si>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</si>
  <si>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</si>
  <si>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</si>
  <si>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</si>
  <si>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</si>
  <si>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</si>
  <si>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</si>
  <si>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</si>
  <si>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</si>
  <si>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</si>
  <si>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</si>
  <si>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</si>
  <si>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</si>
  <si>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</si>
  <si>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</si>
  <si>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</si>
  <si>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</si>
  <si>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</si>
  <si>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</si>
  <si>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</si>
  <si>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</si>
  <si>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</si>
  <si>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</si>
  <si>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</si>
  <si>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</si>
  <si>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</si>
  <si>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</si>
  <si>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</si>
  <si>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</si>
  <si>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</si>
  <si>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</si>
  <si>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</si>
  <si>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</si>
  <si>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</si>
  <si>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</si>
  <si>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</si>
  <si>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</si>
  <si>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</si>
  <si>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</si>
  <si>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</si>
  <si>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</si>
  <si>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</si>
  <si>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</si>
  <si>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</si>
  <si>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</si>
  <si>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</si>
  <si>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</si>
  <si>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</si>
  <si>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</si>
  <si>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</si>
  <si>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</si>
  <si>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</si>
  <si>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</si>
  <si>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</si>
  <si>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</si>
  <si>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</si>
  <si>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</si>
  <si>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</si>
  <si>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</si>
  <si>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</si>
  <si>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</si>
  <si>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</si>
  <si>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</si>
  <si>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</si>
  <si>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</si>
  <si>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</si>
  <si>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</si>
  <si>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</si>
  <si>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</si>
  <si>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</si>
  <si>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</si>
  <si>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</si>
  <si>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</si>
  <si>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</si>
  <si>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</si>
  <si>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</si>
  <si>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</si>
  <si>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</si>
  <si>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</si>
  <si>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</si>
  <si>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</si>
  <si>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</si>
  <si>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</si>
  <si>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</si>
  <si>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</si>
  <si>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</si>
  <si>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</si>
  <si>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</si>
  <si>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</si>
  <si>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</si>
  <si>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</si>
  <si>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</si>
  <si>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</si>
  <si>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</si>
  <si>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</si>
  <si>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</si>
  <si>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</si>
  <si>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</si>
  <si>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</si>
  <si>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</si>
  <si>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</si>
  <si>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</si>
  <si>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</si>
  <si>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</si>
  <si>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</si>
  <si>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</si>
  <si>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</si>
  <si>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</si>
  <si>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</si>
  <si>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</si>
  <si>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</si>
  <si>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</si>
  <si>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</si>
  <si>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</si>
  <si>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</si>
  <si>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</si>
  <si>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</si>
  <si>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</si>
  <si>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</si>
  <si>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</si>
  <si>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</si>
  <si>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</si>
  <si>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</si>
  <si>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</si>
  <si>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</si>
  <si>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</si>
  <si>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</si>
  <si>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</si>
  <si>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</si>
  <si>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</si>
  <si>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</si>
  <si>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</si>
  <si>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</si>
  <si>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</si>
  <si>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</si>
  <si>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</si>
  <si>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</si>
  <si>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</si>
  <si>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</si>
  <si>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</si>
  <si>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</si>
  <si>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</si>
  <si>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</si>
  <si>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</si>
  <si>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</si>
  <si>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</si>
  <si>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</si>
  <si>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</si>
  <si>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</si>
  <si>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</si>
  <si>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</si>
  <si>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</si>
  <si>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</si>
  <si>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</si>
  <si>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</si>
  <si>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</si>
  <si>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</si>
  <si>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</si>
  <si>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</si>
  <si>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</si>
  <si>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</si>
  <si>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</si>
  <si>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</si>
  <si>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</si>
  <si>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</si>
  <si>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</si>
  <si>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</si>
  <si>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</si>
  <si>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</si>
  <si>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</si>
  <si>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</si>
  <si>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</si>
  <si>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</si>
  <si>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</si>
  <si>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</si>
  <si>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</si>
  <si>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</si>
  <si>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</si>
  <si>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</si>
  <si>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</si>
  <si>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</si>
  <si>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</si>
  <si>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</si>
  <si>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</si>
  <si>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</si>
  <si>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</si>
  <si>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</si>
  <si>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</si>
  <si>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</si>
  <si>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</si>
  <si>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</si>
  <si>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</si>
  <si>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</si>
  <si>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</si>
  <si>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</si>
  <si>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</si>
  <si>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</si>
  <si>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</si>
  <si>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</si>
  <si>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</si>
  <si>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</si>
  <si>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</si>
  <si>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</si>
  <si>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</si>
  <si>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</si>
  <si>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</si>
  <si>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</si>
  <si>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</si>
  <si>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</si>
  <si>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</si>
  <si>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</si>
  <si>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</si>
  <si>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</si>
  <si>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</si>
  <si>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</si>
  <si>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</si>
  <si>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</si>
  <si>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</si>
  <si>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</si>
  <si>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</si>
  <si>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</si>
  <si>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</si>
  <si>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</si>
  <si>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</si>
  <si>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</si>
  <si>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</si>
  <si>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</si>
  <si>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</si>
  <si>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</si>
  <si>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</si>
  <si>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</si>
  <si>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</si>
  <si>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</si>
  <si>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</si>
  <si>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</si>
  <si>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</si>
  <si>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</si>
  <si>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</si>
  <si>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</si>
  <si>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</si>
  <si>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</si>
  <si>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</si>
  <si>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</si>
  <si>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</si>
  <si>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</si>
  <si>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</si>
  <si>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</si>
  <si>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</si>
  <si>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</si>
  <si>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</si>
  <si>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</si>
  <si>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</si>
  <si>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</si>
  <si>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</si>
  <si>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</si>
  <si>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</si>
  <si>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</si>
  <si>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</si>
  <si>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</si>
  <si>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</si>
  <si>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</si>
  <si>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</si>
  <si>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</si>
  <si>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</si>
  <si>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</si>
  <si>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</si>
  <si>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</si>
  <si>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</si>
  <si>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</si>
  <si>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</si>
  <si>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</si>
  <si>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</si>
  <si>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</si>
  <si>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</si>
  <si>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</si>
  <si>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</si>
  <si>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</si>
  <si>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</si>
  <si>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</si>
  <si>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</si>
  <si>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</si>
  <si>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</si>
  <si>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</si>
  <si>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</si>
  <si>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</si>
  <si>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</si>
  <si>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</si>
  <si>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</si>
  <si>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</si>
  <si>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</si>
  <si>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</si>
  <si>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</si>
  <si>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</si>
  <si>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</si>
  <si>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</si>
  <si>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</si>
  <si>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</si>
  <si>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</si>
  <si>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</si>
  <si>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</si>
  <si>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</si>
  <si>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</si>
  <si>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</si>
  <si>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</si>
  <si>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</si>
  <si>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</si>
  <si>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</si>
  <si>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</si>
  <si>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</si>
  <si>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</si>
  <si>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</si>
  <si>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</si>
  <si>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</si>
  <si>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</si>
  <si>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</si>
  <si>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</si>
  <si>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</si>
  <si>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</si>
  <si>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</si>
  <si>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</si>
  <si>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</si>
  <si>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</si>
  <si>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</si>
  <si>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</si>
  <si>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</si>
  <si>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</si>
  <si>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</si>
  <si>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</si>
  <si>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</si>
  <si>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</si>
  <si>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</si>
  <si>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</si>
  <si>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</si>
  <si>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</si>
  <si>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</si>
  <si>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</si>
  <si>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</si>
  <si>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</si>
  <si>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</si>
  <si>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</si>
  <si>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</si>
  <si>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</si>
  <si>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</si>
  <si>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</si>
  <si>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</si>
  <si>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</si>
  <si>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</si>
  <si>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</si>
  <si>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</si>
  <si>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</si>
  <si>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</si>
  <si>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</si>
  <si>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</si>
  <si>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</si>
  <si>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</si>
  <si>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</si>
  <si>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</si>
  <si>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</si>
  <si>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</si>
  <si>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</si>
  <si>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</si>
  <si>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</si>
  <si>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</si>
  <si>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</si>
  <si>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</si>
  <si>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</si>
  <si>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</si>
  <si>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</si>
  <si>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</si>
  <si>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</si>
  <si>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</si>
  <si>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</si>
  <si>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</si>
  <si>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</si>
  <si>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</si>
  <si>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</si>
  <si>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</si>
  <si>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</si>
  <si>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</si>
  <si>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</si>
  <si>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</si>
  <si>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</si>
  <si>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</si>
  <si>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</si>
  <si>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</si>
  <si>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</si>
  <si>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</si>
  <si>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</si>
  <si>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</si>
  <si>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</si>
  <si>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</si>
  <si>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</si>
  <si>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</si>
  <si>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</si>
  <si>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</si>
  <si>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</si>
  <si>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</si>
  <si>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</si>
  <si>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</si>
  <si>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</si>
  <si>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</si>
  <si>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</si>
  <si>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</si>
  <si>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</si>
  <si>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</si>
  <si>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</si>
  <si>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</si>
  <si>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</si>
  <si>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</si>
  <si>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</si>
  <si>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</si>
  <si>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</si>
  <si>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</si>
  <si>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</si>
  <si>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</si>
  <si>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</si>
  <si>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</si>
  <si>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</si>
  <si>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</si>
  <si>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</si>
  <si>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</si>
  <si>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</si>
  <si>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</si>
  <si>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</si>
  <si>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</si>
  <si>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</si>
  <si>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</si>
  <si>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</si>
  <si>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</si>
  <si>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</si>
  <si>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</si>
  <si>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</si>
  <si>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</si>
  <si>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</si>
  <si>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</si>
  <si>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</si>
  <si>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</si>
  <si>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</si>
  <si>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</si>
  <si>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</si>
  <si>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</si>
  <si>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</si>
  <si>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</si>
  <si>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</si>
  <si>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</si>
  <si>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</si>
  <si>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</si>
  <si>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</si>
  <si>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</si>
  <si>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</si>
  <si>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</si>
  <si>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</si>
  <si>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</si>
  <si>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</si>
  <si>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</si>
  <si>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</si>
  <si>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</si>
  <si>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</si>
  <si>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</si>
  <si>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</si>
  <si>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</si>
  <si>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</si>
  <si>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</si>
  <si>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</si>
  <si>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</si>
  <si>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</si>
  <si>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</si>
  <si>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</si>
  <si>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</si>
  <si>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</si>
  <si>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</si>
  <si>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</si>
  <si>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</si>
  <si>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</si>
  <si>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</si>
  <si>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</si>
  <si>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</si>
  <si>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</si>
  <si>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</si>
  <si>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</si>
  <si>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</si>
  <si>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</si>
  <si>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</si>
  <si>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</si>
  <si>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</si>
  <si>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</si>
  <si>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</si>
  <si>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</si>
  <si>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</si>
  <si>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</si>
  <si>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</si>
  <si>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</si>
  <si>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</si>
  <si>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</si>
  <si>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</si>
  <si>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</si>
  <si>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</si>
  <si>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</si>
  <si>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</si>
  <si>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</si>
  <si>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</si>
  <si>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</si>
  <si>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</si>
  <si>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</si>
  <si>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</si>
  <si>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</si>
  <si>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</si>
  <si>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</si>
  <si>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</si>
  <si>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</si>
  <si>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</si>
  <si>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</si>
  <si>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</si>
  <si>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</si>
  <si>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</si>
  <si>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</si>
  <si>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</si>
  <si>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</si>
  <si>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</si>
  <si>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</si>
  <si>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</si>
  <si>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</si>
  <si>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</si>
  <si>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</si>
  <si>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</si>
  <si>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</si>
  <si>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</si>
  <si>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</si>
  <si>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</si>
  <si>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</si>
  <si>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</si>
  <si>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</si>
  <si>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</si>
  <si>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</si>
  <si>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</si>
  <si>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</si>
  <si>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</si>
  <si>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</si>
  <si>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</si>
  <si>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</si>
  <si>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</si>
  <si>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</si>
  <si>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</si>
  <si>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</si>
  <si>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</si>
  <si>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</si>
  <si>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</si>
  <si>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</si>
  <si>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</si>
  <si>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</si>
  <si>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</si>
  <si>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</si>
  <si>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</si>
  <si>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</si>
  <si>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</si>
  <si>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</si>
  <si>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</si>
  <si>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</si>
  <si>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</si>
  <si>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</si>
  <si>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</si>
  <si>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</si>
  <si>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</si>
  <si>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</si>
  <si>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</si>
  <si>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</si>
  <si>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</si>
  <si>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</si>
  <si>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</si>
  <si>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</si>
  <si>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</si>
  <si>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</si>
  <si>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</si>
  <si>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</si>
  <si>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</si>
  <si>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</si>
  <si>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</si>
  <si>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</si>
  <si>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</si>
  <si>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</si>
  <si>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</si>
  <si>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</si>
  <si>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</si>
  <si>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</si>
  <si>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</si>
  <si>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</si>
  <si>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</si>
  <si>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</si>
  <si>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</si>
  <si>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</si>
  <si>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</si>
  <si>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</si>
  <si>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</si>
  <si>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</si>
  <si>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</si>
  <si>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</si>
  <si>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</si>
  <si>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</si>
  <si>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</si>
  <si>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</si>
  <si>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</si>
  <si>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</si>
  <si>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</si>
  <si>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</si>
  <si>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</si>
  <si>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</si>
  <si>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</si>
  <si>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</si>
  <si>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</si>
  <si>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</si>
  <si>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</si>
  <si>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</si>
  <si>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</si>
  <si>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</si>
  <si>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</si>
  <si>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</si>
  <si>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</si>
  <si>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</si>
  <si>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</si>
  <si>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</si>
  <si>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</si>
  <si>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</si>
  <si>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</si>
  <si>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</si>
  <si>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</si>
  <si>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</si>
  <si>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</si>
  <si>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</si>
  <si>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</si>
  <si>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</si>
  <si>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</si>
  <si>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</si>
  <si>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</si>
  <si>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</si>
  <si>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</si>
  <si>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</si>
  <si>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</si>
  <si>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</si>
  <si>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</si>
  <si>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</si>
  <si>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</si>
  <si>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</si>
  <si>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</si>
  <si>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</si>
  <si>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</si>
  <si>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</si>
  <si>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</si>
  <si>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</si>
  <si>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</si>
  <si>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</si>
  <si>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</si>
  <si>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</si>
  <si>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</si>
  <si>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</si>
  <si>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</si>
  <si>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</si>
  <si>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</si>
  <si>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</si>
  <si>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</si>
  <si>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</si>
  <si>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</si>
  <si>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</si>
  <si>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</si>
  <si>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</si>
  <si>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</si>
  <si>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</si>
  <si>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</si>
  <si>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</si>
  <si>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</si>
  <si>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</si>
  <si>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</si>
  <si>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</si>
  <si>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</si>
  <si>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</si>
  <si>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</si>
  <si>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</si>
  <si>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</si>
  <si>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</si>
  <si>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</si>
  <si>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</si>
  <si>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</si>
  <si>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</si>
  <si>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</si>
  <si>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</si>
  <si>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</si>
  <si>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</si>
  <si>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</si>
  <si>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</si>
  <si>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</si>
  <si>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</si>
  <si>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</si>
  <si>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</si>
  <si>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</si>
  <si>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</si>
  <si>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</si>
  <si>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</si>
  <si>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</si>
  <si>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</si>
  <si>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</si>
  <si>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</si>
  <si>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</si>
  <si>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</si>
  <si>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</si>
  <si>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</si>
  <si>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</si>
  <si>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</si>
  <si>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</si>
  <si>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</si>
  <si>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</si>
  <si>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</si>
  <si>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</si>
  <si>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</si>
  <si>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</si>
  <si>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</si>
  <si>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</si>
  <si>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</si>
  <si>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</si>
  <si>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</si>
  <si>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</si>
  <si>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</si>
  <si>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</si>
  <si>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</si>
  <si>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</si>
  <si>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</si>
  <si>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</si>
  <si>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</si>
  <si>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</si>
  <si>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</si>
  <si>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</si>
  <si>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</si>
  <si>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</si>
  <si>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</si>
  <si>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</si>
  <si>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</si>
  <si>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</si>
  <si>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</si>
  <si>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</si>
  <si>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</si>
  <si>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</si>
  <si>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</si>
  <si>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</si>
  <si>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</si>
  <si>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</si>
  <si>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</si>
  <si>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</si>
  <si>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</si>
  <si>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</si>
  <si>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</si>
  <si>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</si>
  <si>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</si>
  <si>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</si>
  <si>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</si>
  <si>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</si>
  <si>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</si>
  <si>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</si>
  <si>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</si>
  <si>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</si>
  <si>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</si>
  <si>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</si>
  <si>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</si>
  <si>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</si>
  <si>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</si>
  <si>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</si>
  <si>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</si>
  <si>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</si>
  <si>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</si>
  <si>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</si>
  <si>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</si>
  <si>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</si>
  <si>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</si>
  <si>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</si>
  <si>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</si>
  <si>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</si>
  <si>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</si>
  <si>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</si>
  <si>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</si>
  <si>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</si>
  <si>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</si>
  <si>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</si>
  <si>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</si>
  <si>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</si>
  <si>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</si>
  <si>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</si>
  <si>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</si>
  <si>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</si>
  <si>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</si>
  <si>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</si>
  <si>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</si>
  <si>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</si>
  <si>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</si>
  <si>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</si>
  <si>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</si>
  <si>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</si>
  <si>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</si>
  <si>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</si>
  <si>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</si>
  <si>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</si>
  <si>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</si>
  <si>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</si>
  <si>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</si>
  <si>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</si>
  <si>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</si>
  <si>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</si>
  <si>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</si>
  <si>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</si>
  <si>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</si>
  <si>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</si>
  <si>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</si>
  <si>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</si>
  <si>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</si>
  <si>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</si>
  <si>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</si>
  <si>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</si>
  <si>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</si>
  <si>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</si>
  <si>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</si>
  <si>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</si>
  <si>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</si>
  <si>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</si>
  <si>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</si>
  <si>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</si>
  <si>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</si>
  <si>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</si>
  <si>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</si>
  <si>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</si>
  <si>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</si>
  <si>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</si>
  <si>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</si>
  <si>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</si>
  <si>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</si>
  <si>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</si>
  <si>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</si>
  <si>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</si>
  <si>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</si>
  <si>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</si>
  <si>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</si>
  <si>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</si>
  <si>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</si>
  <si>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</si>
  <si>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</si>
  <si>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</si>
  <si>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</si>
  <si>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</si>
  <si>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</si>
  <si>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</si>
  <si>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</si>
  <si>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</si>
  <si>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</si>
  <si>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</si>
  <si>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</si>
  <si>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</si>
  <si>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</si>
  <si>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</si>
  <si>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</si>
  <si>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</si>
  <si>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</si>
  <si>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</si>
  <si>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</si>
  <si>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</si>
  <si>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</si>
  <si>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</si>
  <si>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</si>
  <si>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</si>
  <si>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</si>
  <si>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</si>
  <si>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</si>
  <si>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</si>
  <si>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</si>
  <si>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</si>
  <si>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</si>
  <si>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</si>
  <si>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</si>
  <si>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</si>
  <si>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</si>
  <si>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</si>
  <si>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</si>
  <si>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</si>
  <si>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</si>
  <si>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</si>
  <si>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</si>
  <si>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</si>
  <si>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</si>
  <si>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</si>
  <si>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</si>
  <si>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</si>
  <si>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</si>
  <si>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</si>
  <si>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</si>
  <si>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</si>
  <si>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</si>
  <si>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</si>
  <si>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</si>
  <si>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</si>
  <si>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</si>
  <si>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</si>
  <si>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</si>
  <si>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</si>
  <si>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</si>
  <si>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</si>
  <si>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</si>
  <si>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</si>
  <si>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</si>
  <si>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</si>
  <si>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</si>
  <si>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</si>
  <si>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</si>
  <si>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</si>
  <si>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</si>
  <si>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</si>
  <si>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</si>
  <si>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</si>
  <si>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</si>
  <si>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</si>
  <si>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</si>
  <si>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</si>
  <si>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</si>
  <si>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</si>
  <si>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</si>
  <si>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</si>
  <si>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</si>
  <si>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</si>
  <si>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</si>
  <si>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</si>
  <si>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</si>
  <si>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</si>
  <si>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</si>
  <si>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</si>
  <si>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</si>
  <si>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</si>
  <si>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</si>
  <si>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</si>
  <si>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</si>
  <si>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</si>
  <si>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</si>
  <si>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</si>
  <si>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</si>
  <si>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</si>
  <si>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</si>
  <si>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</si>
  <si>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</si>
  <si>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</si>
  <si>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</si>
  <si>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</si>
  <si>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</si>
  <si>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</si>
  <si>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</si>
  <si>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</si>
  <si>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</si>
  <si>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</si>
  <si>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</si>
  <si>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</si>
  <si>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</si>
  <si>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</si>
  <si>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</si>
  <si>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</si>
  <si>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</si>
  <si>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</si>
  <si>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</si>
  <si>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</si>
  <si>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</si>
  <si>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</si>
  <si>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</si>
  <si>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</si>
  <si>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</si>
  <si>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</si>
  <si>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</si>
  <si>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</si>
  <si>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</si>
  <si>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</si>
  <si>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</si>
  <si>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</si>
  <si>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</si>
  <si>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</si>
  <si>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</si>
  <si>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</si>
  <si>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</si>
  <si>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</si>
  <si>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</si>
  <si>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</si>
  <si>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</si>
  <si>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</si>
  <si>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</si>
  <si>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</si>
  <si>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</si>
  <si>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</si>
  <si>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</si>
  <si>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</si>
  <si>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</si>
  <si>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</si>
  <si>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</si>
  <si>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</si>
  <si>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</si>
  <si>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</si>
  <si>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</si>
  <si>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</si>
  <si>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</si>
  <si>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</si>
  <si>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</si>
  <si>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</si>
  <si>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</si>
  <si>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</si>
  <si>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</si>
  <si>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</si>
  <si>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</si>
  <si>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</si>
  <si>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</si>
  <si>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</si>
  <si>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</si>
  <si>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</si>
  <si>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</si>
  <si>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</si>
  <si>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</si>
  <si>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</si>
  <si>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</si>
  <si>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</si>
  <si>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</si>
  <si>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</si>
  <si>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</si>
  <si>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</si>
  <si>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</si>
  <si>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</si>
  <si>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</si>
  <si>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</si>
  <si>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</si>
  <si>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</si>
  <si>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</si>
  <si>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</si>
  <si>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</si>
  <si>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</si>
  <si>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</si>
  <si>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</si>
  <si>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</si>
  <si>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</si>
  <si>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</si>
  <si>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</si>
  <si>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</si>
  <si>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</si>
  <si>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</si>
  <si>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</si>
  <si>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</si>
  <si>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</si>
  <si>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</si>
  <si>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</si>
  <si>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</si>
  <si>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</si>
  <si>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</si>
  <si>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</si>
  <si>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</si>
  <si>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</si>
  <si>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</si>
  <si>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</si>
  <si>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</si>
  <si>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</si>
  <si>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</si>
  <si>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</si>
  <si>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</si>
  <si>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</si>
  <si>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</si>
  <si>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</si>
  <si>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</si>
  <si>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</si>
  <si>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</si>
  <si>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</si>
  <si>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</si>
  <si>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</si>
  <si>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</si>
  <si>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</si>
  <si>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</si>
  <si>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</si>
  <si>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</si>
  <si>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</si>
  <si>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</si>
  <si>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</si>
  <si>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</si>
  <si>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</si>
  <si>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</si>
  <si>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</si>
  <si>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</si>
  <si>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</si>
  <si>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</si>
  <si>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</si>
  <si>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</si>
  <si>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</si>
  <si>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</si>
  <si>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</si>
  <si>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</si>
  <si>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</si>
  <si>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</si>
  <si>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</si>
  <si>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</si>
  <si>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</si>
  <si>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</si>
  <si>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</si>
  <si>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</si>
  <si>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</si>
  <si>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</si>
  <si>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</si>
  <si>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</si>
  <si>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</si>
  <si>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</si>
  <si>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</si>
  <si>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</si>
  <si>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</si>
  <si>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</si>
  <si>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</si>
  <si>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</si>
  <si>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</si>
  <si>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</si>
  <si>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</si>
  <si>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</si>
  <si>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</si>
  <si>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</si>
  <si>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</si>
  <si>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</si>
  <si>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</si>
  <si>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</si>
  <si>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</si>
  <si>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</si>
  <si>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</si>
  <si>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</si>
  <si>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</si>
  <si>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</si>
  <si>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</si>
  <si>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</si>
  <si>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</si>
  <si>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</si>
  <si>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</si>
  <si>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</si>
  <si>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</si>
  <si>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</si>
  <si>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</si>
  <si>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</si>
  <si>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</si>
  <si>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</si>
  <si>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</si>
  <si>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</si>
  <si>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</si>
  <si>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</si>
  <si>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</si>
  <si>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</si>
  <si>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</si>
  <si>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</si>
  <si>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</si>
  <si>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</si>
  <si>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</si>
  <si>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</si>
  <si>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</si>
  <si>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</si>
  <si>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</si>
  <si>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</si>
  <si>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</si>
  <si>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</si>
  <si>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</si>
  <si>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</si>
  <si>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</si>
  <si>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</si>
  <si>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</si>
  <si>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</si>
  <si>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</si>
  <si>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</si>
  <si>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</si>
  <si>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</si>
  <si>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</si>
  <si>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</si>
  <si>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</si>
  <si>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</si>
  <si>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</si>
  <si>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</si>
  <si>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</si>
  <si>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</si>
  <si>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</si>
  <si>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</si>
  <si>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</si>
  <si>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</si>
  <si>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</si>
  <si>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</si>
  <si>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</si>
  <si>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</si>
  <si>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</si>
  <si>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</si>
  <si>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</si>
  <si>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</si>
  <si>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</si>
  <si>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</si>
  <si>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</si>
  <si>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</si>
  <si>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</si>
  <si>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</si>
  <si>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</si>
  <si>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</si>
  <si>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</si>
  <si>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</si>
  <si>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</si>
  <si>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</si>
  <si>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</si>
  <si>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</si>
  <si>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</si>
  <si>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</si>
  <si>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</si>
  <si>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</si>
  <si>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</si>
  <si>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</si>
  <si>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</si>
  <si>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</si>
  <si>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</si>
  <si>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</si>
  <si>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</si>
  <si>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</si>
  <si>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</si>
  <si>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</si>
  <si>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</si>
  <si>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</si>
  <si>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</si>
  <si>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</si>
  <si>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</si>
  <si>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</si>
  <si>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</si>
  <si>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</si>
  <si>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</si>
  <si>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</si>
  <si>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</si>
  <si>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</si>
  <si>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</si>
  <si>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</si>
  <si>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</si>
  <si>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</si>
  <si>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</si>
  <si>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</si>
  <si>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</si>
  <si>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</si>
  <si>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</si>
  <si>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</si>
  <si>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</si>
  <si>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</si>
  <si>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</si>
  <si>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</si>
  <si>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</si>
  <si>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</si>
  <si>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</si>
  <si>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</si>
  <si>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</si>
  <si>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</si>
  <si>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</si>
  <si>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</si>
  <si>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</si>
  <si>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</si>
  <si>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</si>
  <si>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</si>
  <si>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</si>
  <si>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</si>
  <si>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</si>
  <si>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</si>
  <si>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</si>
  <si>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</si>
  <si>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</si>
  <si>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</si>
  <si>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</si>
  <si>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</si>
  <si>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</si>
  <si>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</si>
  <si>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</si>
  <si>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</si>
  <si>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</si>
  <si>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</si>
  <si>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</si>
  <si>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</si>
  <si>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</si>
  <si>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</si>
  <si>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</si>
  <si>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</si>
  <si>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</si>
  <si>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</si>
  <si>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</si>
  <si>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</si>
  <si>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</si>
  <si>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</si>
  <si>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</si>
  <si>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</si>
  <si>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</si>
  <si>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</si>
  <si>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</si>
  <si>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</si>
  <si>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</si>
  <si>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</si>
  <si>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</si>
  <si>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</si>
  <si>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</si>
  <si>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</si>
  <si>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</si>
  <si>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</si>
  <si>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</si>
  <si>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</si>
  <si>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</si>
  <si>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</si>
  <si>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</si>
  <si>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</si>
  <si>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</si>
  <si>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</si>
  <si>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</si>
  <si>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</si>
  <si>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</si>
  <si>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</si>
  <si>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</si>
  <si>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</si>
  <si>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</si>
  <si>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</si>
  <si>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</si>
  <si>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</si>
  <si>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</si>
  <si>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</si>
  <si>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</si>
  <si>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</si>
  <si>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</si>
  <si>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</si>
  <si>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</si>
  <si>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</si>
  <si>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</si>
  <si>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</si>
  <si>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</si>
  <si>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</si>
  <si>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</si>
  <si>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</si>
  <si>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</si>
  <si>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</si>
  <si>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</si>
  <si>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</si>
  <si>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</si>
  <si>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</si>
  <si>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</si>
  <si>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</si>
  <si>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</si>
  <si>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</si>
  <si>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</si>
  <si>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</si>
  <si>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</si>
  <si>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</si>
  <si>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</si>
  <si>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</si>
  <si>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</si>
  <si>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</si>
  <si>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</si>
  <si>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</si>
  <si>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</si>
  <si>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</si>
  <si>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</si>
  <si>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</si>
  <si>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</si>
  <si>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</si>
  <si>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</si>
  <si>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</si>
  <si>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</si>
  <si>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</si>
  <si>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</si>
  <si>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</si>
  <si>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</si>
  <si>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</si>
  <si>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</si>
  <si>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</si>
  <si>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</si>
  <si>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</si>
  <si>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</si>
  <si>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</si>
  <si>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</si>
  <si>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</si>
  <si>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</si>
  <si>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</si>
  <si>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</si>
  <si>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</si>
  <si>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</si>
  <si>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</si>
  <si>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</si>
  <si>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</si>
  <si>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</si>
  <si>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</si>
  <si>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</si>
  <si>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</si>
  <si>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</si>
  <si>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</si>
  <si>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</si>
  <si>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</si>
  <si>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</si>
  <si>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</si>
  <si>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</si>
  <si>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</si>
  <si>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</si>
  <si>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</si>
  <si>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</si>
  <si>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</si>
  <si>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</si>
  <si>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</si>
  <si>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</si>
  <si>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</si>
  <si>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</si>
  <si>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</si>
  <si>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</si>
  <si>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</si>
  <si>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</si>
  <si>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</si>
  <si>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</si>
  <si>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</si>
  <si>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</si>
  <si>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</si>
  <si>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</si>
  <si>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</si>
  <si>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</si>
  <si>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</si>
  <si>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</si>
  <si>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</si>
  <si>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</si>
  <si>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</si>
  <si>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</si>
  <si>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</si>
  <si>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</si>
  <si>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</si>
  <si>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</si>
  <si>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</si>
  <si>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</si>
  <si>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</si>
  <si>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</si>
  <si>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</si>
  <si>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</si>
  <si>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</si>
  <si>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</si>
  <si>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</si>
  <si>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</si>
  <si>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</si>
  <si>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</si>
  <si>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</si>
  <si>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</si>
  <si>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</si>
  <si>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</si>
  <si>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</si>
  <si>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</si>
  <si>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</si>
  <si>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</si>
  <si>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</si>
  <si>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</si>
  <si>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</si>
  <si>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</si>
  <si>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</si>
  <si>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</si>
  <si>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</si>
  <si>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</si>
  <si>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</si>
  <si>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</si>
  <si>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</si>
  <si>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</si>
  <si>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</si>
  <si>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</si>
  <si>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</si>
  <si>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</si>
  <si>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</si>
  <si>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</si>
  <si>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</si>
  <si>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</si>
  <si>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</si>
  <si>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</si>
  <si>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</si>
  <si>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</si>
  <si>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</si>
  <si>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</si>
  <si>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</si>
  <si>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</si>
  <si>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</si>
  <si>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</si>
  <si>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</si>
  <si>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</si>
  <si>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</si>
  <si>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</si>
  <si>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</si>
  <si>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</si>
  <si>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</si>
  <si>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</si>
  <si>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</si>
  <si>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</si>
  <si>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</si>
  <si>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</si>
  <si>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</si>
  <si>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</si>
  <si>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</si>
  <si>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</si>
  <si>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</si>
  <si>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</si>
  <si>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</si>
  <si>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</si>
  <si>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</si>
  <si>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</si>
  <si>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</si>
  <si>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</si>
  <si>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</si>
  <si>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</si>
  <si>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</si>
  <si>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</si>
  <si>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</si>
  <si>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</si>
  <si>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</si>
  <si>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</si>
  <si>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</si>
  <si>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</si>
  <si>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</si>
  <si>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</si>
  <si>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</si>
  <si>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</si>
  <si>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</si>
  <si>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</si>
  <si>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</si>
  <si>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</si>
  <si>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</si>
  <si>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</si>
  <si>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</si>
  <si>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</si>
  <si>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</si>
  <si>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</si>
  <si>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</si>
  <si>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</si>
  <si>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</si>
  <si>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</si>
  <si>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</si>
  <si>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</si>
  <si>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</si>
  <si>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</si>
  <si>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</si>
  <si>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</si>
  <si>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</si>
  <si>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</si>
  <si>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</si>
  <si>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</si>
  <si>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</si>
  <si>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</si>
  <si>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</si>
  <si>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</si>
  <si>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</si>
  <si>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</si>
  <si>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</si>
  <si>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</si>
  <si>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</si>
  <si>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</si>
  <si>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</si>
  <si>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</si>
  <si>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</si>
  <si>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</si>
  <si>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</si>
  <si>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</si>
  <si>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</si>
  <si>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</si>
  <si>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</si>
  <si>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</si>
  <si>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</si>
  <si>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</si>
  <si>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</si>
  <si>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</si>
  <si>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</si>
  <si>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</si>
  <si>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</si>
  <si>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</si>
  <si>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</si>
  <si>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</si>
  <si>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</si>
  <si>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</si>
  <si>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</si>
  <si>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</si>
  <si>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</si>
  <si>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</si>
  <si>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</si>
  <si>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</si>
  <si>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</si>
  <si>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</si>
  <si>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</si>
  <si>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</si>
  <si>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</si>
  <si>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</si>
  <si>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</si>
  <si>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</si>
  <si>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</si>
  <si>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</si>
  <si>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</si>
  <si>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</si>
  <si>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</si>
  <si>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</si>
  <si>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</si>
  <si>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</si>
  <si>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</si>
  <si>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</si>
  <si>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</si>
  <si>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</si>
  <si>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</si>
  <si>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</si>
  <si>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</si>
  <si>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</si>
  <si>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</si>
  <si>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</si>
  <si>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</si>
  <si>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</si>
  <si>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</si>
  <si>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</si>
  <si>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</si>
  <si>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</si>
  <si>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</si>
  <si>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</si>
  <si>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</si>
  <si>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</si>
  <si>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</si>
  <si>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</si>
  <si>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</si>
  <si>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</si>
  <si>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</si>
  <si>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</si>
  <si>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</si>
  <si>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</si>
  <si>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</si>
  <si>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</si>
  <si>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</si>
  <si>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</si>
  <si>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</si>
  <si>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</si>
  <si>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</si>
  <si>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</si>
  <si>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</si>
  <si>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</si>
  <si>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</si>
  <si>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</si>
  <si>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</si>
  <si>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</si>
  <si>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</si>
  <si>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</si>
  <si>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</si>
  <si>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</si>
  <si>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</si>
  <si>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</si>
  <si>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</si>
  <si>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</si>
  <si>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</si>
  <si>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</si>
  <si>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</si>
  <si>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</si>
  <si>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</si>
  <si>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</si>
  <si>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</si>
  <si>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</si>
  <si>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</si>
  <si>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</si>
  <si>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</si>
  <si>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</si>
  <si>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</si>
  <si>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</si>
  <si>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</si>
  <si>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</si>
  <si>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</si>
  <si>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</si>
  <si>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</si>
  <si>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</si>
  <si>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</si>
  <si>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</si>
  <si>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</si>
  <si>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</si>
  <si>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</si>
  <si>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</si>
  <si>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</si>
  <si>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</si>
  <si>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</si>
  <si>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</si>
  <si>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</si>
  <si>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</si>
  <si>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</si>
  <si>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</si>
  <si>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</si>
  <si>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</si>
  <si>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</si>
  <si>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</si>
  <si>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</si>
  <si>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</si>
  <si>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</si>
  <si>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</si>
  <si>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</si>
  <si>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</si>
  <si>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</si>
  <si>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</si>
  <si>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</si>
  <si>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</si>
  <si>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</si>
  <si>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</si>
  <si>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</si>
  <si>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</si>
  <si>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</si>
  <si>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</si>
  <si>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</si>
  <si>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</si>
  <si>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</si>
  <si>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</si>
  <si>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</si>
  <si>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</si>
  <si>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</si>
  <si>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</si>
  <si>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</si>
  <si>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</si>
  <si>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</si>
  <si>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</si>
  <si>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</si>
  <si>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</si>
  <si>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</si>
  <si>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</si>
  <si>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</si>
  <si>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</si>
  <si>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</si>
  <si>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</si>
  <si>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</si>
  <si>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</si>
  <si>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</si>
  <si>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</si>
  <si>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</si>
  <si>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</si>
  <si>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</si>
  <si>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</si>
  <si>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</si>
  <si>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</si>
  <si>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</si>
  <si>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</si>
  <si>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</si>
  <si>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</si>
  <si>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</si>
  <si>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</si>
  <si>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</si>
  <si>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</si>
  <si>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</si>
  <si>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</si>
  <si>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</si>
  <si>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</si>
  <si>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</si>
  <si>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</si>
  <si>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</si>
  <si>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</si>
  <si>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</si>
  <si>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</si>
  <si>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</si>
  <si>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</si>
  <si>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</si>
  <si>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</si>
  <si>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</si>
  <si>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</si>
  <si>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</si>
  <si>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</si>
  <si>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</si>
  <si>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</si>
  <si>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</si>
  <si>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</si>
  <si>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</si>
  <si>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</si>
  <si>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</si>
  <si>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</si>
  <si>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</si>
  <si>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</si>
  <si>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</si>
  <si>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</si>
  <si>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</si>
  <si>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</si>
  <si>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</si>
  <si>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</si>
  <si>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</si>
  <si>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</si>
  <si>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</si>
  <si>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</si>
  <si>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</si>
  <si>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</si>
  <si>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</si>
  <si>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</si>
  <si>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</si>
  <si>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</si>
  <si>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</si>
  <si>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</si>
  <si>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</si>
  <si>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</si>
  <si>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</si>
  <si>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</si>
  <si>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</si>
  <si>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</si>
  <si>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</si>
  <si>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</si>
  <si>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</si>
  <si>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</si>
  <si>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</si>
  <si>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</si>
  <si>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</si>
  <si>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</si>
  <si>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</si>
  <si>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</si>
  <si>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</si>
  <si>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</si>
  <si>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</si>
  <si>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</si>
  <si>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</si>
  <si>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</si>
  <si>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</si>
  <si>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</si>
  <si>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</si>
  <si>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</si>
  <si>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</si>
  <si>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</si>
  <si>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</si>
  <si>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</si>
  <si>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</si>
  <si>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</si>
  <si>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</si>
  <si>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</si>
  <si>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</si>
  <si>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</si>
  <si>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</si>
  <si>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</si>
  <si>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</si>
  <si>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</si>
  <si>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</si>
  <si>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</si>
  <si>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</si>
  <si>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</si>
  <si>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</si>
  <si>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</si>
  <si>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</si>
  <si>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</si>
  <si>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</si>
  <si>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</si>
  <si>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</si>
  <si>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</si>
  <si>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</si>
  <si>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</si>
  <si>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</si>
  <si>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</si>
  <si>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</si>
  <si>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</si>
  <si>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</si>
  <si>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</si>
  <si>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</si>
  <si>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</si>
  <si>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</si>
  <si>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</si>
  <si>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</si>
  <si>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</si>
  <si>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</si>
  <si>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</si>
  <si>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</si>
  <si>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</si>
  <si>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</si>
  <si>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</si>
  <si>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</si>
  <si>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</si>
  <si>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</si>
  <si>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</si>
  <si>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</si>
  <si>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</si>
  <si>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</si>
  <si>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</si>
  <si>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</si>
  <si>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</si>
  <si>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</si>
  <si>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</si>
  <si>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</si>
  <si>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</si>
  <si>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</si>
  <si>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</si>
  <si>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</si>
  <si>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</si>
  <si>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</si>
  <si>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</si>
  <si>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</si>
  <si>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</si>
  <si>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</si>
  <si>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</si>
  <si>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</si>
  <si>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</si>
  <si>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</si>
  <si>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</si>
  <si>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</si>
  <si>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</si>
  <si>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</si>
  <si>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</si>
  <si>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</si>
  <si>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</si>
  <si>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</si>
  <si>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</si>
  <si>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</si>
  <si>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</si>
  <si>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</si>
  <si>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</si>
  <si>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</si>
  <si>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</si>
  <si>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</si>
  <si>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</si>
  <si>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</si>
  <si>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</si>
  <si>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</si>
  <si>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</si>
  <si>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</si>
  <si>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</si>
  <si>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</si>
  <si>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</si>
  <si>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</si>
  <si>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</si>
  <si>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</si>
  <si>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</si>
  <si>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</si>
  <si>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</si>
  <si>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</si>
  <si>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</si>
  <si>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</si>
  <si>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</si>
  <si>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</si>
  <si>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</si>
  <si>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</si>
  <si>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</si>
  <si>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</si>
  <si>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</si>
  <si>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</si>
  <si>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</si>
  <si>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</si>
  <si>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</si>
  <si>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</si>
  <si>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</si>
  <si>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</si>
  <si>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</si>
  <si>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</si>
  <si>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</si>
  <si>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</si>
  <si>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</si>
  <si>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</si>
  <si>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</si>
  <si>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</si>
  <si>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</si>
  <si>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</si>
  <si>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</si>
  <si>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</si>
  <si>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</si>
  <si>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</si>
  <si>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</si>
  <si>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</si>
  <si>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</si>
  <si>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</si>
  <si>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</si>
  <si>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</si>
  <si>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</si>
  <si>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</si>
  <si>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</si>
  <si>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</si>
  <si>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</si>
  <si>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</si>
  <si>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</si>
  <si>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</si>
  <si>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</si>
  <si>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</si>
  <si>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</si>
  <si>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</si>
  <si>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</si>
  <si>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</si>
  <si>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</si>
  <si>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</si>
  <si>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</si>
  <si>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</si>
  <si>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</si>
  <si>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</si>
  <si>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</si>
  <si>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</si>
  <si>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</si>
  <si>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</si>
  <si>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</si>
  <si>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</si>
  <si>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</si>
  <si>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</si>
  <si>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</si>
  <si>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</si>
  <si>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</si>
  <si>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</si>
  <si>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</si>
  <si>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</si>
  <si>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</si>
  <si>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</si>
  <si>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</si>
  <si>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</si>
  <si>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</si>
  <si>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</si>
  <si>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</si>
  <si>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</si>
  <si>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</si>
  <si>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</si>
  <si>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</si>
  <si>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</si>
  <si>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</si>
  <si>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</si>
  <si>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</si>
  <si>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</si>
  <si>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</si>
  <si>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</si>
  <si>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</si>
  <si>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</si>
  <si>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</si>
  <si>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</si>
  <si>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</si>
  <si>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</si>
  <si>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</si>
  <si>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</si>
  <si>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</si>
  <si>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</si>
  <si>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</si>
  <si>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</si>
  <si>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</si>
  <si>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</si>
  <si>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</si>
  <si>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</si>
  <si>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</si>
  <si>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</si>
  <si>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</si>
  <si>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</si>
  <si>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</si>
  <si>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</si>
  <si>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</si>
  <si>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</si>
  <si>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</si>
  <si>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</si>
  <si>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</si>
  <si>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</si>
  <si>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</si>
  <si>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</si>
  <si>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</si>
  <si>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</si>
  <si>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</si>
  <si>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</si>
  <si>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</si>
  <si>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</si>
  <si>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</si>
  <si>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</si>
  <si>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</si>
  <si>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</si>
  <si>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</si>
  <si>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</si>
  <si>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</si>
  <si>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</si>
  <si>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</si>
  <si>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</si>
  <si>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</si>
  <si>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</si>
  <si>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</si>
  <si>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</si>
  <si>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</si>
  <si>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</si>
  <si>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</si>
  <si>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</si>
  <si>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</si>
  <si>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</si>
  <si>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</si>
  <si>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</si>
  <si>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</si>
  <si>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</si>
  <si>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</si>
  <si>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</si>
  <si>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</si>
  <si>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</si>
  <si>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</si>
  <si>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</si>
  <si>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</si>
  <si>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</si>
  <si>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</si>
  <si>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</si>
  <si>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</si>
  <si>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</si>
  <si>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</si>
  <si>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</si>
  <si>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</si>
  <si>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</si>
  <si>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</si>
  <si>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</si>
  <si>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</si>
  <si>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</si>
  <si>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</si>
  <si>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</si>
  <si>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</si>
  <si>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</si>
  <si>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</si>
  <si>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</si>
  <si>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</si>
  <si>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</si>
  <si>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</si>
  <si>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</si>
  <si>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</si>
  <si>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</si>
  <si>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</si>
  <si>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</si>
  <si>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</si>
  <si>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</si>
  <si>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</si>
  <si>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</si>
  <si>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</si>
  <si>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</si>
  <si>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</si>
  <si>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</si>
  <si>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</si>
  <si>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</si>
  <si>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</si>
  <si>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</si>
  <si>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</si>
  <si>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</si>
  <si>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</si>
  <si>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</si>
  <si>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</si>
  <si>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</si>
  <si>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</si>
  <si>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</si>
  <si>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</si>
  <si>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</si>
  <si>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</si>
  <si>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</si>
  <si>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</si>
  <si>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</si>
  <si>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</si>
  <si>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</si>
  <si>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</si>
  <si>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</si>
  <si>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</si>
  <si>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</si>
  <si>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</si>
  <si>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</si>
  <si>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</si>
  <si>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</si>
  <si>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</si>
  <si>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</si>
  <si>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</si>
  <si>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</si>
  <si>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</si>
  <si>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</si>
  <si>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</si>
  <si>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</si>
  <si>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</si>
  <si>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</si>
  <si>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</si>
  <si>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</si>
  <si>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</si>
  <si>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</si>
  <si>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</si>
  <si>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</si>
  <si>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</si>
  <si>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</si>
  <si>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</si>
  <si>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</si>
  <si>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</si>
  <si>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</si>
  <si>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</si>
  <si>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</si>
  <si>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</si>
  <si>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</si>
  <si>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</si>
  <si>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</si>
  <si>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</si>
  <si>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</si>
  <si>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</si>
  <si>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</si>
  <si>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</si>
  <si>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</si>
  <si>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</si>
  <si>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</si>
  <si>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</si>
  <si>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</si>
  <si>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</si>
  <si>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</si>
  <si>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</si>
  <si>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</si>
  <si>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</si>
  <si>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</si>
  <si>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</si>
  <si>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</si>
  <si>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</si>
  <si>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</si>
  <si>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</si>
  <si>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</si>
  <si>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</si>
  <si>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</si>
  <si>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</si>
  <si>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</si>
  <si>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</si>
  <si>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</si>
  <si>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</si>
  <si>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</si>
  <si>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</si>
  <si>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</si>
  <si>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</si>
  <si>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</si>
  <si>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</si>
  <si>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</si>
  <si>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</si>
  <si>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</si>
  <si>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</si>
  <si>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</si>
  <si>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</si>
  <si>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</si>
  <si>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</si>
  <si>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</si>
  <si>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</si>
  <si>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</si>
  <si>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</si>
  <si>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</si>
  <si>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</si>
  <si>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</si>
  <si>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</si>
  <si>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</si>
  <si>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</si>
  <si>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</si>
  <si>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</si>
  <si>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</si>
  <si>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</si>
  <si>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</si>
  <si>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</si>
  <si>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</si>
  <si>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</si>
  <si>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</si>
  <si>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</si>
  <si>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</si>
  <si>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</si>
  <si>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</si>
  <si>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</si>
  <si>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</si>
  <si>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</si>
  <si>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</si>
  <si>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</si>
  <si>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</si>
  <si>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</si>
  <si>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</si>
  <si>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</si>
  <si>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</si>
  <si>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</si>
  <si>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</si>
  <si>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</si>
  <si>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</si>
  <si>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</si>
  <si>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</si>
  <si>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</si>
  <si>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</si>
  <si>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</si>
  <si>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</si>
  <si>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</si>
  <si>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</si>
  <si>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</si>
  <si>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</si>
  <si>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</si>
  <si>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</si>
  <si>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</si>
  <si>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</si>
  <si>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</si>
  <si>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</si>
  <si>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</si>
  <si>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</si>
  <si>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</si>
  <si>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</si>
  <si>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</si>
  <si>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</si>
  <si>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</si>
  <si>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</si>
  <si>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</si>
  <si>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</si>
  <si>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</si>
  <si>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</si>
  <si>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</si>
  <si>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</si>
  <si>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</si>
  <si>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</si>
  <si>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</si>
  <si>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</si>
  <si>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</si>
  <si>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</si>
  <si>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</si>
  <si>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</si>
  <si>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</si>
  <si>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</si>
  <si>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</si>
  <si>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</si>
  <si>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</si>
  <si>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</si>
  <si>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</si>
  <si>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</si>
  <si>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</si>
  <si>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</si>
  <si>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</si>
  <si>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</si>
  <si>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</si>
  <si>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</si>
  <si>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</si>
  <si>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</si>
  <si>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</si>
  <si>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</si>
  <si>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</si>
  <si>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</si>
  <si>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</si>
  <si>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</si>
  <si>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</si>
  <si>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</si>
  <si>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</si>
  <si>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</si>
  <si>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</si>
  <si>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</si>
  <si>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</si>
  <si>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</si>
  <si>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</si>
  <si>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</si>
  <si>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</si>
  <si>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</si>
  <si>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</si>
  <si>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</si>
  <si>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</si>
  <si>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</si>
  <si>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</si>
  <si>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</si>
  <si>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</si>
  <si>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</si>
  <si>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</si>
  <si>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</si>
  <si>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</si>
  <si>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</si>
  <si>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</si>
  <si>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</si>
  <si>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</si>
  <si>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</si>
  <si>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</si>
  <si>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</si>
  <si>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</si>
  <si>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</si>
  <si>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</si>
  <si>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</si>
  <si>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</si>
  <si>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</si>
  <si>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</si>
  <si>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</si>
  <si>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</si>
  <si>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</si>
  <si>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</si>
  <si>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</si>
  <si>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</si>
  <si>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</si>
  <si>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</si>
  <si>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</si>
  <si>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</si>
  <si>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</si>
  <si>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</si>
  <si>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</si>
  <si>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</si>
  <si>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</si>
  <si>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</si>
  <si>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</si>
  <si>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</si>
  <si>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</si>
  <si>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</si>
  <si>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</si>
  <si>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</si>
  <si>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</si>
  <si>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</si>
  <si>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</si>
  <si>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</si>
  <si>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</si>
  <si>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</si>
  <si>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</si>
  <si>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</si>
  <si>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</si>
  <si>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</si>
  <si>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</si>
  <si>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</si>
  <si>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</si>
  <si>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</si>
  <si>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</si>
  <si>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</si>
  <si>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</si>
  <si>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</si>
  <si>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</si>
  <si>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</si>
  <si>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</si>
  <si>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</si>
  <si>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</si>
  <si>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</si>
  <si>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</si>
  <si>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</si>
  <si>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</si>
  <si>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</si>
  <si>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</si>
  <si>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</si>
  <si>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</si>
  <si>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</si>
  <si>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</si>
  <si>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</si>
  <si>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</si>
  <si>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</si>
  <si>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</si>
  <si>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</si>
  <si>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</si>
  <si>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</si>
  <si>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</si>
  <si>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</si>
  <si>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</si>
  <si>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</si>
  <si>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</si>
  <si>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</si>
  <si>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</si>
  <si>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</si>
  <si>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</si>
  <si>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</si>
  <si>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</si>
  <si>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</si>
  <si>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</si>
  <si>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</si>
  <si>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</si>
  <si>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</si>
  <si>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</si>
  <si>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</si>
  <si>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</si>
  <si>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</si>
  <si>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</si>
  <si>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</si>
  <si>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</si>
  <si>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</si>
  <si>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</si>
  <si>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</si>
  <si>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</si>
  <si>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</si>
  <si>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</si>
  <si>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</si>
  <si>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</si>
  <si>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</si>
  <si>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</si>
  <si>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</si>
  <si>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</si>
  <si>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</si>
  <si>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</si>
  <si>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</si>
  <si>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</si>
  <si>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</si>
  <si>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</si>
  <si>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</si>
  <si>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</si>
  <si>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</si>
  <si>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</si>
  <si>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</si>
  <si>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</si>
  <si>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</si>
  <si>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</si>
  <si>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</si>
  <si>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</si>
  <si>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</si>
  <si>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</si>
  <si>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</si>
  <si>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</si>
  <si>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</si>
  <si>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</si>
  <si>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</si>
  <si>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</si>
  <si>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</si>
  <si>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</si>
  <si>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</si>
  <si>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</si>
  <si>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</si>
  <si>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</si>
  <si>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</si>
  <si>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</si>
  <si>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</si>
  <si>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</si>
  <si>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</si>
  <si>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</si>
  <si>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</si>
  <si>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</si>
  <si>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</si>
  <si>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</si>
  <si>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</si>
  <si>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</si>
  <si>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</si>
  <si>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</si>
  <si>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</si>
  <si>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</si>
  <si>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</si>
  <si>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</si>
  <si>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</si>
  <si>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</si>
  <si>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</si>
  <si>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</si>
  <si>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</si>
  <si>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</si>
  <si>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</si>
  <si>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</si>
  <si>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</si>
  <si>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</si>
  <si>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</si>
  <si>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</si>
  <si>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</si>
  <si>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</si>
  <si>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</si>
  <si>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</si>
  <si>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</si>
  <si>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</si>
  <si>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</si>
  <si>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</si>
  <si>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</si>
  <si>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</si>
  <si>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</si>
  <si>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</si>
  <si>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</si>
  <si>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</si>
  <si>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</si>
  <si>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</si>
  <si>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</si>
  <si>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</si>
  <si>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</si>
  <si>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</si>
  <si>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</si>
  <si>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</si>
  <si>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</si>
  <si>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</si>
  <si>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</si>
  <si>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</si>
  <si>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</si>
  <si>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</si>
  <si>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</si>
  <si>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</si>
  <si>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</si>
  <si>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</si>
  <si>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</si>
  <si>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</si>
  <si>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</si>
  <si>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</si>
  <si>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</si>
  <si>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</si>
  <si>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</si>
  <si>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</si>
  <si>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</si>
  <si>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</si>
  <si>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</si>
  <si>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</si>
  <si>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</si>
  <si>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</si>
  <si>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</si>
  <si>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</si>
  <si>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</si>
  <si>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</si>
  <si>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</si>
  <si>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</si>
  <si>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</si>
  <si>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</si>
  <si>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</si>
  <si>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</si>
  <si>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</si>
  <si>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</si>
  <si>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</si>
  <si>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</si>
  <si>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</si>
  <si>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</si>
  <si>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</si>
  <si>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</si>
  <si>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</si>
  <si>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</si>
  <si>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</si>
  <si>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</si>
  <si>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</si>
  <si>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</si>
  <si>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</si>
  <si>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</si>
  <si>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</si>
  <si>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</si>
  <si>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</si>
  <si>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</si>
  <si>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</si>
  <si>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</si>
  <si>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</si>
  <si>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</si>
  <si>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</si>
  <si>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</si>
  <si>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</si>
  <si>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</si>
  <si>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</si>
  <si>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</si>
  <si>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</si>
  <si>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</si>
  <si>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</si>
  <si>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</si>
  <si>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</si>
  <si>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</si>
  <si>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</si>
  <si>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</si>
  <si>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</si>
  <si>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</si>
  <si>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</si>
  <si>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</si>
  <si>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</si>
  <si>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</si>
  <si>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</si>
  <si>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</si>
  <si>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</si>
  <si>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</si>
  <si>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</si>
  <si>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</si>
  <si>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</si>
  <si>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</si>
  <si>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</si>
  <si>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</si>
  <si>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</si>
  <si>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</si>
  <si>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</si>
  <si>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</si>
  <si>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</si>
  <si>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</si>
  <si>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</si>
  <si>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</si>
  <si>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</si>
  <si>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</si>
  <si>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</si>
  <si>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</si>
  <si>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</si>
  <si>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</si>
  <si>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</si>
  <si>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</si>
  <si>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</si>
  <si>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</si>
  <si>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</si>
  <si>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</si>
  <si>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</si>
  <si>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</si>
  <si>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</si>
  <si>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</si>
  <si>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</si>
  <si>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</si>
  <si>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</si>
  <si>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</si>
  <si>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</si>
  <si>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</si>
  <si>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</si>
  <si>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</si>
  <si>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</si>
  <si>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</si>
  <si>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</si>
  <si>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</si>
  <si>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</si>
  <si>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</si>
  <si>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</si>
  <si>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</si>
  <si>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</si>
  <si>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</si>
  <si>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</si>
  <si>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</si>
  <si>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</si>
  <si>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</si>
  <si>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</si>
  <si>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</si>
  <si>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</si>
  <si>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</si>
  <si>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</si>
  <si>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</si>
  <si>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</si>
  <si>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</si>
  <si>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</si>
  <si>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</si>
  <si>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</si>
  <si>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</si>
  <si>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</si>
  <si>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</si>
  <si>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</si>
  <si>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</si>
  <si>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</si>
  <si>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</si>
  <si>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</si>
  <si>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</si>
  <si>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</si>
  <si>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</si>
  <si>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</si>
  <si>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</si>
  <si>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</si>
  <si>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</si>
  <si>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</si>
  <si>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</si>
  <si>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</si>
  <si>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</si>
  <si>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</si>
  <si>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</si>
  <si>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</si>
  <si>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</si>
  <si>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</si>
  <si>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</si>
  <si>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</si>
  <si>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</si>
  <si>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</si>
  <si>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</si>
  <si>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</si>
  <si>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</si>
  <si>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</si>
  <si>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</si>
  <si>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</si>
  <si>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</si>
  <si>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</si>
  <si>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</si>
  <si>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</si>
  <si>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</si>
  <si>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</si>
  <si>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</si>
  <si>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</si>
  <si>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</si>
  <si>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</si>
  <si>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</si>
  <si>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</si>
  <si>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</si>
  <si>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</si>
  <si>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</si>
  <si>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</si>
  <si>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</si>
  <si>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</si>
  <si>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</si>
  <si>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</si>
  <si>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</si>
  <si>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</si>
  <si>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</si>
  <si>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</si>
  <si>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</si>
  <si>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</si>
  <si>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</si>
  <si>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</si>
  <si>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</si>
  <si>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</si>
  <si>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</si>
  <si>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</si>
  <si>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</si>
  <si>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</si>
  <si>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</si>
  <si>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</si>
  <si>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</si>
  <si>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</si>
  <si>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</si>
  <si>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</si>
  <si>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</si>
  <si>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</si>
  <si>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</si>
  <si>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</si>
  <si>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</si>
  <si>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</si>
  <si>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</si>
  <si>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</si>
  <si>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</si>
  <si>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</si>
  <si>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</si>
  <si>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</si>
  <si>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</si>
  <si>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</si>
  <si>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</si>
  <si>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</si>
  <si>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</si>
  <si>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</si>
  <si>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</si>
  <si>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</si>
  <si>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</si>
  <si>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</si>
  <si>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</si>
  <si>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</si>
  <si>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</si>
  <si>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</si>
  <si>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</si>
  <si>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</si>
  <si>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</si>
  <si>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</si>
  <si>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</si>
  <si>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</si>
  <si>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</si>
  <si>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</si>
  <si>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</si>
  <si>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</si>
  <si>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</si>
  <si>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</si>
  <si>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</si>
  <si>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</si>
  <si>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</si>
  <si>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</si>
  <si>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</si>
  <si>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</si>
  <si>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</si>
  <si>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</si>
  <si>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</si>
  <si>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</si>
  <si>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</si>
  <si>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</si>
  <si>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</si>
  <si>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</si>
  <si>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</si>
  <si>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</si>
  <si>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</si>
  <si>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</si>
  <si>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</si>
  <si>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</si>
  <si>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</si>
  <si>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</si>
  <si>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</si>
  <si>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</si>
  <si>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</si>
  <si>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</si>
  <si>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</si>
  <si>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</si>
  <si>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</si>
  <si>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</si>
  <si>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</si>
  <si>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</si>
  <si>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</si>
  <si>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</si>
  <si>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</si>
  <si>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</si>
  <si>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</si>
  <si>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</si>
  <si>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</si>
  <si>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</si>
  <si>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</si>
  <si>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</si>
  <si>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</si>
  <si>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</si>
  <si>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</si>
  <si>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</si>
  <si>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</si>
  <si>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</si>
  <si>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</si>
  <si>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</si>
  <si>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</si>
  <si>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</si>
  <si>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</si>
  <si>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</si>
  <si>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</si>
  <si>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</si>
  <si>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</si>
  <si>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</si>
  <si>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</si>
  <si>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</si>
  <si>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</si>
  <si>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</si>
  <si>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</si>
  <si>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</si>
  <si>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</si>
  <si>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</si>
  <si>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</si>
  <si>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</si>
  <si>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</si>
  <si>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</si>
  <si>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</si>
  <si>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</si>
  <si>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</si>
  <si>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</si>
  <si>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</si>
  <si>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</si>
  <si>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</si>
  <si>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</si>
  <si>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</si>
  <si>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</si>
  <si>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</si>
  <si>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</si>
  <si>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</si>
  <si>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</si>
  <si>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</si>
  <si>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</si>
  <si>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</si>
  <si>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</si>
  <si>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</si>
  <si>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</si>
  <si>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</si>
  <si>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</si>
  <si>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</si>
  <si>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</si>
  <si>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</si>
  <si>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</si>
  <si>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</si>
  <si>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</si>
  <si>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</si>
  <si>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</si>
  <si>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</si>
  <si>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</si>
  <si>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</si>
  <si>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</si>
  <si>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</si>
  <si>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</si>
  <si>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</si>
  <si>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</si>
  <si>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</si>
  <si>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</si>
  <si>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</si>
  <si>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</si>
  <si>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</si>
  <si>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</si>
  <si>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</si>
  <si>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</si>
  <si>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</si>
  <si>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</si>
  <si>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</si>
  <si>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</si>
  <si>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</si>
  <si>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</si>
  <si>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</si>
  <si>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</si>
  <si>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</si>
  <si>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</si>
  <si>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</si>
  <si>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</si>
  <si>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</si>
  <si>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</si>
  <si>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</si>
  <si>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</si>
  <si>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</si>
  <si>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</si>
  <si>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</si>
  <si>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</si>
  <si>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</si>
  <si>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</si>
  <si>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</si>
  <si>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</si>
  <si>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</si>
  <si>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</si>
  <si>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</si>
  <si>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</si>
  <si>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</si>
  <si>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</si>
  <si>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</si>
  <si>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</si>
  <si>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</si>
  <si>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</si>
  <si>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</si>
  <si>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</si>
  <si>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</si>
  <si>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</si>
  <si>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</si>
  <si>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</si>
  <si>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</si>
  <si>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</si>
  <si>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</si>
  <si>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</si>
  <si>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</si>
  <si>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</si>
  <si>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</si>
  <si>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</si>
  <si>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</si>
  <si>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</si>
  <si>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</si>
  <si>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</si>
  <si>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</si>
  <si>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</si>
  <si>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</si>
  <si>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</si>
  <si>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</si>
  <si>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</si>
  <si>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</si>
  <si>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</si>
  <si>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</si>
  <si>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</si>
  <si>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</si>
  <si>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</si>
  <si>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</si>
  <si>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</si>
  <si>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</si>
  <si>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</si>
  <si>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</si>
  <si>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</si>
  <si>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</si>
  <si>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</si>
  <si>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</si>
  <si>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</si>
  <si>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</si>
  <si>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</si>
  <si>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</si>
  <si>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</si>
  <si>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</si>
  <si>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</si>
  <si>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</si>
  <si>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</si>
  <si>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</si>
  <si>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</si>
  <si>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</si>
  <si>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</si>
  <si>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</si>
  <si>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</si>
  <si>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</si>
  <si>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</si>
  <si>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</si>
  <si>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</si>
  <si>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</si>
  <si>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</si>
  <si>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</si>
  <si>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</si>
  <si>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</si>
  <si>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</si>
  <si>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</si>
  <si>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</si>
  <si>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</si>
  <si>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</si>
  <si>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</si>
  <si>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</si>
  <si>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</si>
  <si>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</si>
  <si>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</si>
  <si>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</si>
  <si>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</si>
  <si>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</si>
  <si>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</si>
  <si>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</si>
  <si>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</si>
  <si>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</si>
  <si>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</si>
  <si>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</si>
  <si>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</si>
  <si>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</si>
  <si>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</si>
  <si>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</si>
  <si>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</si>
  <si>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</si>
  <si>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</si>
  <si>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</si>
  <si>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</si>
  <si>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</si>
  <si>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</si>
  <si>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</si>
  <si>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</si>
  <si>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</si>
  <si>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</si>
  <si>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</si>
  <si>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</si>
  <si>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</si>
  <si>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</si>
  <si>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</si>
  <si>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</si>
  <si>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</si>
  <si>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</si>
  <si>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</si>
  <si>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</si>
  <si>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</si>
  <si>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</si>
  <si>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</si>
  <si>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</si>
  <si>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</si>
  <si>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</si>
  <si>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</si>
  <si>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</si>
  <si>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</si>
  <si>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</si>
  <si>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</si>
  <si>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</si>
  <si>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</si>
  <si>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</si>
  <si>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</si>
  <si>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</si>
  <si>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</si>
  <si>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</si>
  <si>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</si>
  <si>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</si>
  <si>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</si>
  <si>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</si>
  <si>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</si>
  <si>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</si>
  <si>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</si>
  <si>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</si>
  <si>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</si>
  <si>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</si>
  <si>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</si>
  <si>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</si>
  <si>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</si>
  <si>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</si>
  <si>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</si>
  <si>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</si>
  <si>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</si>
  <si>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</si>
  <si>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</si>
  <si>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</si>
  <si>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</si>
  <si>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</si>
  <si>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</si>
  <si>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</si>
  <si>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</si>
  <si>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</si>
  <si>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</si>
  <si>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</si>
  <si>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</si>
  <si>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</si>
  <si>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</si>
  <si>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</si>
  <si>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</si>
  <si>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</si>
  <si>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</si>
  <si>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</si>
  <si>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</si>
  <si>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</si>
  <si>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</si>
  <si>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</si>
  <si>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</si>
  <si>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</si>
  <si>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</si>
  <si>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</si>
  <si>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</si>
  <si>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</si>
  <si>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</si>
  <si>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</si>
  <si>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</si>
  <si>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</si>
  <si>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</si>
  <si>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</si>
  <si>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</si>
  <si>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</si>
  <si>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</si>
  <si>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</si>
  <si>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</si>
  <si>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</si>
  <si>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</si>
  <si>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</si>
  <si>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</si>
  <si>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</si>
  <si>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</si>
  <si>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</si>
  <si>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</si>
  <si>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</si>
  <si>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</si>
  <si>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</si>
  <si>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</si>
  <si>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</si>
  <si>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</si>
  <si>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</si>
  <si>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</si>
  <si>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</si>
  <si>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</si>
  <si>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</si>
  <si>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</si>
  <si>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</si>
  <si>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</si>
  <si>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</si>
  <si>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</si>
  <si>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</si>
  <si>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</si>
  <si>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</si>
  <si>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</si>
  <si>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</si>
  <si>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</si>
  <si>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</si>
  <si>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</si>
  <si>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</si>
  <si>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</si>
  <si>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</si>
  <si>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</si>
  <si>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</si>
  <si>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</si>
  <si>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</si>
  <si>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</si>
  <si>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</si>
  <si>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</si>
  <si>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</si>
  <si>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</si>
  <si>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</si>
  <si>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</si>
  <si>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</si>
  <si>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</si>
  <si>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</si>
  <si>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</si>
  <si>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</si>
  <si>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</si>
  <si>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</si>
  <si>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</si>
  <si>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</si>
  <si>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</si>
  <si>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</si>
  <si>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</si>
  <si>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</si>
  <si>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</si>
  <si>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</si>
  <si>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</si>
  <si>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</si>
  <si>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</si>
  <si>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</si>
  <si>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</si>
  <si>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</si>
  <si>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</si>
  <si>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</si>
  <si>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</si>
  <si>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</si>
  <si>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</si>
  <si>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</si>
  <si>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</si>
  <si>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</si>
  <si>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</si>
  <si>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</si>
  <si>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</si>
  <si>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</si>
  <si>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</si>
  <si>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</si>
  <si>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</si>
  <si>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</si>
  <si>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</si>
  <si>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</si>
  <si>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</si>
  <si>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</si>
  <si>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</si>
  <si>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</si>
  <si>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</si>
  <si>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</si>
  <si>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</si>
  <si>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</si>
  <si>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</si>
  <si>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</si>
  <si>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</si>
  <si>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</si>
  <si>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</si>
  <si>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</si>
  <si>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</si>
  <si>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</si>
  <si>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</si>
  <si>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</si>
  <si>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</si>
  <si>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</si>
  <si>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</si>
  <si>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</si>
  <si>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</si>
  <si>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</si>
  <si>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</si>
  <si>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</si>
  <si>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</si>
  <si>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</si>
  <si>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</si>
  <si>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</si>
  <si>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</si>
  <si>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</si>
  <si>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</si>
  <si>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</si>
  <si>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</si>
  <si>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</si>
  <si>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</si>
  <si>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</si>
  <si>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</si>
  <si>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</si>
  <si>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</si>
  <si>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</si>
  <si>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</si>
  <si>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</si>
  <si>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</si>
  <si>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</si>
  <si>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</si>
  <si>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</si>
  <si>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</si>
  <si>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</si>
  <si>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</si>
  <si>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</si>
  <si>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</si>
  <si>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</si>
  <si>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</si>
  <si>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</si>
  <si>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</si>
  <si>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</si>
  <si>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</si>
  <si>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</si>
  <si>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</si>
  <si>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</si>
  <si>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</si>
  <si>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</si>
  <si>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</si>
  <si>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</si>
  <si>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</si>
  <si>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</si>
  <si>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</si>
  <si>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</si>
  <si>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</si>
  <si>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</si>
  <si>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</si>
  <si>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</si>
  <si>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</si>
  <si>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</si>
  <si>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</si>
  <si>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</si>
  <si>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</si>
  <si>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</si>
  <si>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</si>
  <si>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</si>
  <si>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</si>
  <si>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</si>
  <si>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</si>
  <si>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</si>
  <si>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</si>
  <si>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</si>
  <si>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</si>
  <si>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</si>
  <si>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</si>
  <si>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</si>
  <si>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</si>
  <si>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</si>
  <si>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</si>
  <si>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</si>
  <si>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</si>
  <si>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</si>
  <si>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</si>
  <si>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</si>
  <si>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</si>
  <si>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</si>
  <si>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</si>
  <si>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</si>
  <si>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</si>
  <si>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</si>
  <si>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</si>
  <si>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</si>
  <si>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</si>
  <si>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</si>
  <si>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</si>
  <si>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</si>
  <si>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</si>
  <si>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</si>
  <si>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</si>
  <si>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</si>
  <si>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</si>
  <si>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</si>
  <si>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</si>
  <si>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</si>
  <si>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</si>
  <si>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</si>
  <si>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</si>
  <si>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</si>
  <si>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</si>
  <si>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</si>
  <si>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</si>
  <si>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</si>
  <si>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</si>
  <si>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</si>
  <si>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</si>
  <si>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</si>
  <si>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</si>
  <si>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</si>
  <si>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</si>
  <si>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</si>
  <si>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</si>
  <si>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</si>
  <si>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</si>
  <si>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</si>
  <si>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</si>
  <si>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</si>
  <si>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</si>
  <si>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</si>
  <si>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</si>
  <si>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</si>
  <si>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</si>
  <si>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</si>
  <si>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</si>
  <si>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</si>
  <si>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</si>
  <si>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</si>
  <si>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</si>
  <si>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</si>
  <si>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</si>
  <si>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</si>
  <si>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</si>
  <si>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</si>
  <si>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</si>
  <si>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</si>
  <si>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</si>
  <si>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</si>
  <si>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</si>
  <si>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</si>
  <si>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</si>
  <si>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</si>
  <si>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</si>
  <si>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</si>
  <si>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</si>
  <si>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</si>
  <si>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</si>
  <si>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</si>
  <si>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</si>
  <si>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</si>
  <si>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</si>
  <si>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</si>
  <si>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</si>
  <si>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</si>
  <si>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</si>
  <si>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</si>
  <si>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</si>
  <si>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</si>
  <si>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</si>
  <si>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</si>
  <si>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</si>
  <si>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</si>
  <si>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</si>
  <si>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</si>
  <si>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</si>
  <si>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</si>
  <si>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</si>
  <si>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</si>
  <si>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</si>
  <si>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</si>
  <si>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</si>
  <si>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</si>
  <si>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</si>
  <si>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</si>
  <si>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</si>
  <si>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</si>
  <si>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</si>
  <si>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</si>
  <si>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</si>
  <si>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</si>
  <si>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</si>
  <si>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</si>
  <si>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</si>
  <si>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</si>
  <si>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</si>
  <si>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</si>
  <si>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</si>
  <si>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</si>
  <si>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</si>
  <si>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</si>
  <si>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</si>
  <si>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</si>
  <si>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</si>
  <si>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</si>
  <si>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</si>
  <si>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</si>
  <si>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</si>
  <si>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</si>
  <si>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</si>
  <si>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</si>
  <si>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</si>
  <si>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</si>
  <si>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</si>
  <si>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</si>
  <si>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</si>
  <si>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</si>
  <si>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</si>
  <si>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</si>
  <si>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</si>
  <si>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</si>
  <si>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</si>
  <si>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</si>
  <si>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</si>
  <si>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</si>
  <si>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</si>
  <si>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</si>
  <si>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</si>
  <si>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</si>
  <si>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</si>
  <si>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</si>
  <si>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</si>
  <si>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</si>
  <si>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</si>
  <si>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</si>
  <si>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</si>
  <si>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</si>
  <si>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</si>
  <si>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</si>
  <si>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</si>
  <si>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</si>
  <si>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</si>
  <si>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</si>
  <si>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</si>
  <si>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</si>
  <si>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</si>
  <si>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</si>
  <si>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</si>
  <si>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</si>
  <si>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</si>
  <si>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</si>
  <si>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</si>
  <si>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</si>
  <si>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</si>
  <si>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</si>
  <si>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</si>
  <si>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</si>
  <si>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</si>
  <si>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</si>
  <si>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</si>
  <si>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</si>
  <si>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</si>
  <si>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</si>
  <si>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</si>
  <si>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</si>
  <si>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</si>
  <si>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</si>
  <si>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</si>
  <si>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</si>
  <si>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</si>
  <si>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</si>
  <si>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</si>
  <si>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</si>
  <si>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</si>
  <si>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</si>
  <si>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</si>
  <si>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</si>
  <si>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</si>
  <si>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</si>
  <si>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</si>
  <si>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</si>
  <si>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</si>
  <si>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</si>
  <si>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</si>
  <si>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</si>
  <si>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</si>
  <si>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</si>
  <si>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</si>
  <si>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</si>
  <si>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</si>
  <si>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</si>
  <si>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</si>
  <si>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</si>
  <si>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</si>
  <si>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</si>
  <si>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</si>
  <si>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</si>
  <si>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</si>
  <si>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</si>
  <si>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</si>
  <si>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</si>
  <si>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</si>
  <si>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</si>
  <si>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</si>
  <si>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</si>
  <si>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</si>
  <si>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</si>
  <si>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</si>
  <si>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</si>
  <si>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</si>
  <si>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</si>
  <si>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</si>
  <si>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</si>
  <si>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</si>
  <si>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</si>
  <si>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</si>
  <si>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</si>
  <si>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</si>
  <si>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</si>
  <si>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</si>
  <si>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</si>
  <si>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</si>
  <si>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</si>
  <si>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</si>
  <si>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</si>
  <si>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</si>
  <si>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</si>
  <si>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</si>
  <si>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</si>
  <si>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</si>
  <si>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</si>
  <si>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</si>
  <si>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</si>
  <si>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</si>
  <si>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</si>
  <si>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</si>
  <si>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</si>
  <si>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</si>
  <si>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</si>
  <si>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</si>
  <si>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</si>
  <si>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</si>
  <si>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</si>
  <si>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</si>
  <si>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</si>
  <si>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</si>
  <si>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</si>
  <si>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</si>
  <si>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</si>
  <si>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</si>
  <si>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</si>
  <si>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</si>
  <si>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</si>
  <si>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</si>
  <si>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</si>
  <si>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</si>
  <si>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</si>
  <si>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</si>
  <si>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</si>
  <si>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</si>
  <si>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</si>
  <si>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</si>
  <si>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</si>
  <si>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</si>
  <si>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</si>
  <si>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</si>
  <si>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</si>
  <si>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</si>
  <si>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</si>
  <si>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</si>
  <si>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</si>
  <si>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</si>
  <si>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</si>
  <si>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</si>
  <si>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</si>
  <si>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</si>
  <si>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</si>
  <si>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</si>
  <si>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</si>
  <si>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</si>
  <si>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</si>
  <si>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</si>
  <si>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</si>
  <si>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</si>
  <si>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</si>
  <si>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</si>
  <si>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</si>
  <si>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</si>
  <si>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</si>
  <si>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</si>
  <si>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</si>
  <si>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</si>
  <si>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</si>
  <si>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</si>
  <si>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</si>
  <si>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</si>
  <si>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</si>
  <si>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</si>
  <si>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</si>
  <si>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</si>
  <si>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</si>
  <si>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</si>
  <si>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</si>
  <si>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</si>
  <si>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</si>
  <si>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</si>
  <si>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</si>
  <si>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</si>
  <si>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</si>
  <si>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</si>
  <si>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</si>
  <si>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</si>
  <si>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</si>
  <si>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</si>
  <si>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</si>
  <si>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</si>
  <si>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</si>
  <si>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</si>
  <si>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</si>
  <si>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</si>
  <si>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</si>
  <si>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</si>
  <si>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</si>
  <si>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</si>
  <si>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</si>
  <si>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</si>
  <si>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</si>
  <si>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</si>
  <si>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</si>
  <si>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</si>
  <si>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</si>
  <si>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</si>
  <si>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</si>
  <si>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</si>
  <si>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</si>
  <si>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</si>
  <si>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</si>
  <si>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</si>
  <si>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</si>
  <si>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</si>
  <si>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</si>
  <si>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</si>
  <si>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</si>
  <si>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</si>
  <si>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</si>
  <si>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</si>
  <si>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</si>
  <si>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</si>
  <si>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</si>
  <si>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</si>
  <si>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</si>
  <si>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</si>
  <si>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</si>
  <si>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</si>
  <si>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</si>
  <si>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</si>
  <si>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</si>
  <si>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</si>
  <si>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</si>
  <si>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</si>
  <si>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</si>
  <si>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</si>
  <si>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</si>
  <si>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</si>
  <si>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</si>
  <si>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</si>
  <si>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</si>
  <si>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</si>
  <si>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</si>
  <si>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</si>
  <si>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</si>
  <si>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</si>
  <si>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</si>
  <si>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</si>
  <si>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</si>
  <si>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</si>
  <si>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</si>
  <si>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</si>
  <si>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</si>
  <si>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</si>
  <si>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</si>
  <si>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</si>
  <si>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</si>
  <si>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</si>
  <si>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</si>
  <si>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</si>
  <si>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</si>
  <si>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</si>
  <si>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</si>
  <si>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</si>
  <si>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</si>
  <si>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</si>
  <si>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</si>
  <si>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</si>
  <si>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</si>
  <si>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</si>
  <si>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</si>
  <si>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</si>
  <si>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</si>
  <si>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</si>
  <si>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</si>
  <si>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</si>
  <si>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</si>
  <si>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</si>
  <si>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</si>
  <si>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</si>
  <si>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</si>
  <si>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</si>
  <si>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</si>
  <si>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</si>
  <si>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</si>
  <si>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</si>
  <si>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</si>
  <si>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</si>
  <si>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</si>
  <si>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</si>
  <si>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</si>
  <si>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</si>
  <si>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</si>
  <si>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</si>
  <si>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</si>
  <si>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</si>
  <si>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</si>
  <si>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</si>
  <si>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</si>
  <si>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</si>
  <si>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</si>
  <si>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</si>
  <si>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</si>
  <si>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</si>
  <si>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</si>
  <si>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</si>
  <si>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</si>
  <si>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</si>
  <si>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</si>
  <si>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</si>
  <si>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</si>
  <si>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</si>
  <si>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</si>
  <si>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</si>
  <si>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</si>
  <si>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</si>
  <si>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</si>
  <si>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</si>
  <si>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</si>
  <si>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</si>
  <si>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</si>
  <si>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</si>
  <si>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</si>
  <si>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</si>
  <si>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</si>
  <si>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</si>
  <si>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</si>
  <si>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</si>
  <si>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</si>
  <si>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</si>
  <si>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</si>
  <si>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</si>
  <si>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</si>
  <si>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</si>
  <si>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</si>
  <si>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</si>
  <si>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</si>
  <si>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</si>
  <si>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</si>
  <si>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</si>
  <si>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</si>
  <si>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</si>
  <si>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</si>
  <si>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</si>
  <si>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</si>
  <si>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</si>
  <si>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</si>
  <si>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</si>
  <si>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</si>
  <si>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</si>
  <si>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</si>
  <si>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</si>
  <si>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</si>
  <si>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</si>
  <si>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</si>
  <si>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</si>
  <si>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</si>
  <si>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</si>
  <si>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</si>
  <si>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</si>
  <si>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</si>
  <si>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</si>
  <si>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</si>
  <si>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</si>
  <si>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</si>
  <si>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</si>
  <si>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</si>
  <si>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</si>
  <si>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</si>
  <si>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</si>
  <si>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</si>
  <si>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</si>
  <si>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</si>
  <si>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</si>
  <si>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</si>
  <si>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</si>
  <si>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</si>
  <si>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</si>
  <si>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</si>
  <si>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</si>
  <si>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</si>
  <si>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</si>
  <si>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</si>
  <si>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</si>
  <si>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</si>
  <si>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</si>
  <si>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</si>
  <si>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</si>
  <si>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</si>
  <si>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</si>
  <si>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</si>
  <si>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</si>
  <si>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</si>
  <si>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</si>
  <si>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</si>
  <si>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</si>
  <si>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</si>
  <si>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</si>
  <si>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</si>
  <si>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</si>
  <si>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</si>
  <si>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</si>
  <si>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</si>
  <si>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</si>
  <si>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</si>
  <si>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</si>
  <si>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</si>
  <si>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</si>
  <si>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</si>
  <si>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</si>
  <si>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</si>
  <si>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</si>
  <si>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</si>
  <si>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</si>
  <si>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</si>
  <si>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</si>
  <si>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</si>
  <si>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</si>
  <si>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</si>
  <si>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</si>
  <si>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</si>
  <si>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</si>
  <si>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</si>
  <si>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</si>
  <si>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</si>
  <si>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</si>
  <si>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</si>
  <si>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</si>
  <si>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</si>
  <si>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</si>
  <si>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</si>
  <si>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</si>
  <si>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</si>
  <si>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</si>
  <si>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</si>
  <si>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</si>
  <si>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</si>
  <si>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</si>
  <si>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</si>
  <si>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</si>
  <si>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</si>
  <si>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</si>
  <si>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</si>
  <si>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</si>
  <si>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</si>
  <si>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</si>
  <si>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</si>
  <si>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</si>
  <si>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</si>
  <si>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</si>
  <si>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</si>
  <si>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</si>
  <si>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</si>
  <si>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</si>
  <si>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</si>
  <si>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</si>
  <si>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</si>
  <si>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</si>
  <si>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</si>
  <si>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</si>
  <si>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</si>
  <si>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</si>
  <si>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</si>
  <si>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</si>
  <si>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</si>
  <si>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</si>
  <si>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</si>
  <si>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</si>
  <si>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</si>
  <si>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</si>
  <si>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</si>
  <si>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</si>
  <si>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</si>
  <si>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</si>
  <si>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</si>
  <si>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</si>
  <si>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</si>
  <si>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</si>
  <si>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</si>
  <si>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</si>
  <si>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</si>
  <si>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</si>
  <si>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</si>
  <si>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</si>
  <si>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</si>
  <si>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</si>
  <si>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</si>
  <si>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</si>
  <si>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</si>
  <si>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</si>
  <si>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</si>
  <si>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</si>
  <si>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</si>
  <si>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</si>
  <si>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</si>
  <si>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</si>
  <si>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</si>
  <si>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</si>
  <si>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</si>
  <si>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</si>
  <si>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</si>
  <si>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</si>
  <si>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</si>
  <si>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</si>
  <si>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</si>
  <si>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</si>
  <si>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</si>
  <si>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</si>
  <si>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</si>
  <si>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</si>
  <si>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</si>
  <si>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</si>
  <si>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</si>
  <si>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</si>
  <si>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</si>
  <si>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</si>
  <si>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</si>
  <si>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</si>
  <si>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</si>
  <si>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</si>
  <si>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</si>
  <si>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</si>
  <si>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</si>
  <si>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</si>
  <si>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</si>
  <si>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</si>
  <si>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</si>
  <si>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</si>
  <si>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</si>
  <si>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</si>
  <si>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</si>
  <si>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</si>
  <si>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</si>
  <si>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</si>
  <si>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</si>
  <si>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</si>
  <si>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</si>
  <si>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</si>
  <si>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</si>
  <si>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</si>
  <si>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</si>
  <si>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</si>
  <si>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</si>
  <si>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</si>
  <si>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</si>
  <si>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</si>
  <si>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</si>
  <si>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</si>
  <si>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</si>
  <si>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</si>
  <si>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</si>
  <si>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</si>
  <si>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</si>
  <si>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</si>
  <si>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</si>
  <si>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</si>
  <si>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</si>
  <si>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</si>
  <si>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</si>
  <si>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</si>
  <si>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</si>
  <si>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</si>
  <si>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</si>
  <si>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</si>
  <si>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</si>
  <si>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</si>
  <si>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</si>
  <si>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</si>
  <si>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</si>
  <si>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</si>
  <si>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</si>
  <si>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</si>
  <si>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</si>
  <si>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</si>
  <si>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</si>
  <si>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</si>
  <si>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</si>
  <si>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</si>
  <si>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</si>
  <si>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</si>
  <si>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</si>
  <si>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</si>
  <si>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</si>
  <si>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</si>
  <si>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</si>
  <si>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</si>
  <si>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</si>
  <si>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</si>
  <si>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</si>
  <si>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</si>
  <si>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</si>
  <si>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</si>
  <si>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</si>
  <si>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</si>
  <si>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</si>
  <si>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</si>
  <si>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</si>
  <si>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</si>
  <si>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</si>
  <si>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</si>
  <si>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</si>
  <si>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</si>
  <si>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</si>
  <si>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</si>
  <si>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</si>
  <si>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</si>
  <si>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</si>
  <si>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</si>
  <si>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</si>
  <si>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</si>
  <si>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</si>
  <si>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</si>
  <si>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</si>
  <si>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</si>
  <si>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</si>
  <si>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</si>
  <si>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</si>
  <si>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</si>
  <si>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</si>
  <si>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</si>
  <si>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</si>
  <si>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</si>
  <si>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</si>
  <si>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</si>
  <si>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</si>
  <si>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</si>
  <si>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</si>
  <si>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</si>
  <si>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</si>
  <si>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</si>
  <si>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</si>
  <si>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</si>
  <si>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</si>
  <si>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</si>
  <si>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</si>
  <si>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</si>
  <si>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</si>
  <si>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</si>
  <si>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</si>
  <si>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</si>
  <si>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</si>
  <si>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</si>
  <si>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</si>
  <si>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</si>
  <si>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</si>
  <si>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</si>
  <si>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</si>
  <si>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</si>
  <si>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</si>
  <si>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</si>
  <si>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</si>
  <si>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</si>
  <si>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</si>
  <si>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</si>
  <si>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</si>
  <si>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</si>
  <si>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</si>
  <si>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</si>
  <si>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</si>
  <si>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</si>
  <si>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</si>
  <si>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</si>
  <si>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</si>
  <si>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</si>
  <si>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</si>
  <si>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</si>
  <si>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</si>
  <si>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</si>
  <si>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</si>
  <si>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</si>
  <si>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</si>
  <si>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</si>
  <si>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</si>
  <si>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</si>
  <si>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</si>
  <si>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</si>
  <si>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</si>
  <si>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</si>
  <si>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</si>
  <si>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</si>
  <si>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</si>
  <si>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</si>
  <si>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</si>
  <si>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</si>
  <si>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</si>
  <si>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</si>
  <si>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</si>
  <si>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</si>
  <si>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</si>
  <si>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</si>
  <si>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</si>
  <si>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</si>
  <si>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</si>
  <si>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</si>
  <si>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</si>
  <si>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</si>
  <si>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</si>
  <si>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</si>
  <si>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</si>
  <si>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</si>
  <si>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</si>
  <si>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</si>
  <si>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</si>
  <si>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</si>
  <si>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</si>
  <si>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</si>
  <si>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</si>
  <si>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</si>
  <si>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</si>
  <si>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</si>
  <si>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</si>
  <si>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</si>
  <si>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</si>
  <si>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</si>
  <si>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</si>
  <si>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</si>
  <si>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</si>
  <si>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</si>
  <si>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</si>
  <si>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</si>
  <si>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</si>
  <si>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</si>
  <si>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</si>
  <si>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</si>
  <si>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</si>
  <si>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</si>
  <si>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</si>
  <si>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</si>
  <si>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</si>
  <si>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</si>
  <si>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</si>
  <si>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</si>
  <si>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</si>
  <si>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</si>
  <si>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</si>
  <si>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</si>
  <si>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</si>
  <si>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</si>
  <si>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</si>
  <si>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</si>
  <si>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</si>
  <si>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</si>
  <si>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</si>
  <si>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</si>
  <si>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</si>
  <si>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</si>
  <si>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</si>
  <si>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</si>
  <si>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</si>
  <si>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</si>
  <si>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</si>
  <si>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</si>
  <si>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</si>
  <si>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</si>
  <si>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</si>
  <si>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</si>
  <si>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</si>
  <si>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</si>
  <si>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</si>
  <si>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</si>
  <si>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</si>
  <si>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</si>
  <si>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</si>
  <si>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</si>
  <si>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</si>
  <si>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</si>
  <si>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</si>
  <si>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</si>
  <si>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</si>
  <si>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</si>
  <si>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</si>
  <si>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</si>
  <si>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</si>
  <si>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</si>
  <si>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</si>
  <si>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</si>
  <si>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</si>
  <si>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</si>
  <si>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</si>
  <si>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</si>
  <si>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</si>
  <si>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</si>
  <si>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</si>
  <si>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</si>
  <si>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</si>
  <si>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</si>
  <si>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</si>
  <si>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</si>
  <si>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</si>
  <si>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</si>
  <si>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</si>
  <si>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</si>
  <si>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</si>
  <si>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</si>
  <si>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</si>
  <si>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</si>
  <si>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</si>
  <si>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</si>
  <si>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</si>
  <si>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</si>
  <si>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</si>
  <si>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</si>
  <si>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</si>
  <si>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</si>
  <si>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</si>
  <si>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</si>
  <si>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</si>
  <si>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</si>
  <si>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</si>
  <si>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</si>
  <si>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</si>
  <si>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</si>
  <si>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</si>
  <si>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</si>
  <si>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</si>
  <si>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</si>
  <si>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</si>
  <si>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</si>
  <si>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</si>
  <si>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</si>
  <si>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</si>
  <si>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</si>
  <si>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</si>
  <si>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</si>
  <si>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</si>
  <si>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</si>
  <si>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</si>
  <si>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</si>
  <si>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</si>
  <si>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</si>
  <si>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</si>
  <si>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</si>
  <si>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</si>
  <si>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</si>
  <si>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</si>
  <si>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</si>
  <si>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</si>
  <si>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</si>
  <si>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</si>
  <si>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</si>
  <si>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</si>
  <si>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</si>
  <si>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</si>
  <si>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</si>
  <si>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</si>
  <si>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</si>
  <si>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</si>
  <si>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</si>
  <si>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</si>
  <si>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</si>
  <si>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</si>
  <si>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</si>
  <si>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</si>
  <si>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</si>
  <si>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</si>
  <si>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</si>
  <si>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</si>
  <si>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</si>
  <si>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</si>
  <si>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</si>
  <si>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</si>
  <si>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</si>
  <si>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</si>
  <si>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</si>
  <si>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</si>
  <si>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</si>
  <si>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</si>
  <si>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</si>
  <si>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</si>
  <si>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</si>
  <si>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</si>
  <si>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</si>
  <si>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</si>
  <si>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</si>
  <si>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</si>
  <si>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</si>
  <si>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</si>
  <si>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</si>
  <si>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</si>
  <si>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</si>
  <si>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</si>
  <si>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</si>
  <si>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</si>
  <si>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</si>
  <si>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</si>
  <si>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</si>
  <si>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</si>
  <si>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</si>
  <si>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</si>
  <si>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</si>
  <si>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</si>
  <si>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</si>
  <si>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</si>
  <si>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</si>
  <si>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</si>
  <si>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</si>
  <si>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</si>
  <si>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</si>
  <si>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</si>
  <si>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</si>
  <si>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</si>
  <si>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</si>
  <si>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</si>
  <si>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</si>
  <si>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</si>
  <si>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</si>
  <si>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</si>
  <si>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</si>
  <si>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</si>
  <si>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</si>
  <si>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</si>
  <si>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</si>
  <si>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</si>
  <si>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</si>
  <si>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</si>
  <si>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</si>
  <si>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</si>
  <si>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</si>
  <si>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</si>
  <si>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</si>
  <si>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</si>
  <si>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</si>
  <si>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</si>
  <si>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</si>
  <si>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</si>
  <si>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</si>
  <si>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</si>
  <si>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</si>
  <si>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</si>
  <si>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</si>
  <si>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</si>
  <si>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</si>
  <si>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</si>
  <si>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</si>
  <si>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</si>
  <si>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</si>
  <si>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</si>
  <si>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</si>
  <si>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</si>
  <si>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</si>
  <si>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</si>
  <si>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</si>
  <si>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</si>
  <si>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</si>
  <si>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</si>
  <si>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</si>
  <si>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</si>
  <si>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</si>
  <si>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</si>
  <si>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</si>
  <si>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</si>
  <si>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</si>
  <si>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</si>
  <si>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</si>
  <si>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</si>
  <si>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</si>
  <si>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</si>
  <si>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</si>
  <si>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</si>
  <si>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</si>
  <si>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</si>
  <si>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</si>
  <si>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</si>
  <si>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</si>
  <si>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</si>
  <si>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</si>
  <si>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</si>
  <si>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</si>
  <si>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</si>
  <si>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</si>
  <si>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</si>
  <si>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</si>
  <si>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</si>
  <si>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</si>
  <si>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</si>
  <si>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</si>
  <si>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</si>
  <si>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</si>
  <si>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</si>
  <si>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</si>
  <si>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</si>
  <si>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</si>
  <si>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</si>
  <si>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</si>
  <si>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</si>
  <si>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</si>
  <si>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</si>
  <si>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</si>
  <si>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</si>
  <si>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</si>
  <si>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</si>
  <si>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</si>
  <si>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</si>
  <si>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</si>
  <si>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</si>
  <si>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</si>
  <si>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</si>
  <si>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</si>
  <si>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</si>
  <si>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</si>
  <si>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</si>
  <si>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</si>
  <si>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</si>
  <si>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</si>
  <si>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</si>
  <si>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</si>
  <si>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</si>
  <si>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</si>
  <si>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</si>
  <si>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</si>
  <si>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</si>
  <si>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</si>
  <si>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</si>
  <si>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</si>
  <si>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</si>
  <si>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</si>
  <si>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</si>
  <si>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</si>
  <si>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</si>
  <si>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</si>
  <si>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</si>
  <si>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</si>
  <si>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</si>
  <si>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</si>
  <si>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</si>
  <si>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</si>
  <si>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</si>
  <si>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</si>
  <si>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</si>
  <si>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</si>
  <si>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</si>
  <si>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</si>
  <si>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</si>
  <si>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</si>
  <si>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</si>
  <si>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</si>
  <si>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</si>
  <si>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</si>
  <si>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</si>
  <si>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</si>
  <si>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</si>
  <si>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</si>
  <si>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</si>
  <si>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</si>
  <si>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</si>
  <si>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</si>
  <si>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</si>
  <si>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</si>
  <si>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</si>
  <si>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</si>
  <si>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</si>
  <si>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</si>
  <si>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</si>
  <si>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</si>
  <si>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</si>
  <si>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</si>
  <si>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</si>
  <si>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</si>
  <si>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</si>
  <si>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</si>
  <si>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</si>
  <si>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</si>
  <si>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</si>
  <si>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</si>
  <si>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</si>
  <si>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</si>
  <si>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</si>
  <si>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</si>
  <si>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</si>
  <si>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</si>
  <si>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</si>
  <si>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</si>
  <si>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</si>
  <si>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</si>
  <si>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</si>
  <si>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</si>
  <si>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</si>
  <si>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</si>
  <si>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</si>
  <si>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</si>
  <si>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</si>
  <si>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</si>
  <si>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</si>
  <si>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</si>
  <si>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</si>
  <si>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</si>
  <si>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</si>
  <si>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</si>
  <si>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</si>
  <si>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</si>
  <si>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</si>
  <si>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</si>
  <si>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</si>
  <si>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</si>
  <si>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</si>
  <si>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</si>
  <si>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</si>
  <si>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</si>
  <si>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</si>
  <si>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</si>
  <si>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</si>
  <si>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</si>
  <si>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</si>
  <si>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</si>
  <si>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</si>
  <si>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</si>
  <si>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</si>
  <si>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</si>
  <si>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</si>
  <si>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</si>
  <si>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</si>
  <si>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</si>
  <si>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</si>
  <si>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</si>
  <si>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</si>
  <si>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</si>
  <si>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</si>
  <si>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</si>
  <si>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</si>
  <si>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</si>
  <si>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</si>
  <si>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</si>
  <si>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</si>
  <si>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</si>
  <si>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</si>
  <si>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</si>
  <si>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</si>
  <si>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</si>
  <si>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</si>
  <si>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</si>
  <si>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</si>
  <si>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</si>
  <si>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</si>
  <si>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</si>
  <si>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</si>
  <si>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</si>
  <si>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</si>
  <si>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</si>
  <si>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</si>
  <si>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</si>
  <si>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</si>
  <si>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</si>
  <si>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</si>
  <si>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</si>
  <si>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</si>
  <si>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</si>
  <si>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</si>
  <si>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</si>
  <si>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</si>
  <si>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</si>
  <si>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</si>
  <si>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</si>
  <si>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</si>
  <si>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</si>
  <si>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</si>
  <si>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</si>
  <si>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</si>
  <si>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</si>
  <si>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</si>
  <si>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</si>
  <si>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</si>
  <si>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</si>
  <si>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</si>
  <si>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</si>
  <si>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</si>
  <si>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</si>
  <si>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</si>
  <si>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</si>
  <si>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</si>
  <si>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</si>
  <si>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</si>
  <si>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</si>
  <si>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</si>
  <si>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</si>
  <si>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</si>
  <si>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</si>
  <si>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</si>
  <si>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</si>
  <si>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</si>
  <si>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</si>
  <si>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</si>
  <si>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</si>
  <si>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</si>
  <si>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</si>
  <si>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</si>
  <si>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</si>
  <si>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</si>
  <si>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</si>
  <si>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</si>
  <si>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</si>
  <si>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</si>
  <si>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</si>
  <si>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</si>
  <si>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</si>
  <si>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</si>
  <si>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</si>
  <si>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</si>
  <si>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</si>
  <si>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</si>
  <si>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</si>
  <si>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</si>
  <si>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</si>
  <si>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</si>
  <si>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</si>
  <si>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</si>
  <si>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</si>
  <si>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</si>
  <si>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</si>
  <si>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</si>
  <si>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</si>
  <si>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</si>
  <si>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</si>
  <si>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</si>
  <si>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</si>
  <si>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</si>
  <si>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</si>
  <si>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</si>
  <si>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</si>
  <si>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</si>
  <si>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</si>
  <si>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</si>
  <si>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</si>
  <si>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</si>
  <si>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</si>
  <si>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</si>
  <si>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</si>
  <si>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</si>
  <si>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</si>
  <si>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</si>
  <si>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</si>
  <si>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</si>
  <si>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</si>
  <si>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</si>
  <si>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</si>
  <si>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</si>
  <si>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</si>
  <si>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</si>
  <si>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</si>
  <si>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</si>
  <si>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</si>
  <si>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</si>
  <si>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</si>
  <si>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</si>
  <si>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</si>
  <si>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</si>
  <si>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</si>
  <si>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</si>
  <si>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</si>
  <si>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</si>
  <si>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</si>
  <si>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</si>
  <si>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</si>
  <si>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</si>
  <si>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</si>
  <si>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</si>
  <si>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</si>
  <si>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</si>
  <si>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</si>
  <si>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</si>
  <si>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</si>
  <si>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</si>
  <si>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</si>
  <si>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</si>
  <si>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</si>
  <si>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</si>
  <si>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</si>
  <si>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</si>
  <si>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</si>
  <si>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</si>
  <si>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</si>
  <si>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</si>
  <si>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</si>
  <si>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</si>
  <si>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</si>
  <si>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</si>
  <si>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</si>
  <si>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</si>
  <si>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</si>
  <si>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</si>
  <si>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</si>
  <si>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</si>
  <si>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</si>
  <si>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</si>
  <si>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</si>
  <si>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</si>
  <si>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</si>
  <si>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</si>
  <si>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</si>
  <si>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</si>
  <si>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</si>
  <si>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</si>
  <si>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</si>
  <si>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</si>
  <si>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</si>
  <si>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</si>
  <si>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</si>
  <si>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</si>
  <si>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</si>
  <si>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</si>
  <si>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</si>
  <si>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</si>
  <si>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</si>
  <si>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</si>
  <si>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</si>
  <si>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</si>
  <si>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</si>
  <si>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</si>
  <si>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</si>
  <si>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</si>
  <si>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</si>
  <si>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</si>
  <si>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</si>
  <si>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</si>
  <si>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</si>
  <si>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</si>
  <si>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</si>
  <si>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</si>
  <si>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</si>
  <si>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</si>
  <si>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</si>
  <si>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</si>
  <si>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</si>
  <si>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</si>
  <si>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</si>
  <si>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</si>
  <si>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</si>
  <si>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</si>
  <si>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</si>
  <si>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</si>
  <si>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</si>
  <si>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</si>
  <si>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</si>
  <si>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</si>
  <si>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</si>
  <si>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</si>
  <si>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</si>
  <si>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</si>
  <si>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</si>
  <si>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</si>
  <si>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</si>
  <si>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</si>
  <si>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</si>
  <si>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</si>
  <si>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</si>
  <si>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</si>
  <si>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</si>
  <si>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</si>
  <si>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</si>
  <si>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</si>
  <si>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</si>
  <si>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</si>
  <si>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</si>
  <si>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</si>
  <si>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</si>
  <si>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</si>
  <si>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</si>
  <si>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</si>
  <si>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</si>
  <si>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</si>
  <si>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</si>
  <si>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</si>
  <si>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</si>
  <si>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</si>
  <si>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</si>
  <si>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</si>
  <si>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</si>
  <si>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</si>
  <si>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</si>
  <si>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</si>
  <si>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</si>
  <si>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</si>
  <si>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</si>
  <si>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</si>
  <si>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</si>
  <si>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</si>
  <si>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</si>
  <si>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</si>
  <si>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</si>
  <si>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</si>
  <si>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</si>
  <si>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</si>
  <si>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</si>
  <si>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</si>
  <si>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</si>
  <si>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</si>
  <si>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</si>
  <si>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</si>
  <si>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</si>
  <si>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</si>
  <si>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</si>
  <si>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</si>
  <si>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</si>
  <si>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</si>
  <si>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</si>
  <si>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</si>
  <si>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</si>
  <si>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</si>
  <si>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</si>
  <si>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</si>
  <si>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</si>
  <si>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</si>
  <si>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</si>
  <si>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</si>
  <si>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</si>
  <si>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</si>
  <si>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</si>
  <si>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</si>
  <si>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</si>
  <si>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</si>
  <si>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</si>
  <si>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</si>
  <si>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</si>
  <si>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</si>
  <si>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</si>
  <si>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</si>
  <si>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</si>
  <si>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</si>
  <si>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</si>
  <si>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</si>
  <si>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</si>
  <si>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</si>
  <si>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</si>
  <si>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</si>
  <si>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</si>
  <si>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</si>
  <si>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</si>
  <si>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</si>
  <si>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</si>
  <si>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</si>
  <si>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</si>
  <si>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</si>
  <si>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</si>
  <si>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</si>
  <si>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</si>
  <si>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</si>
  <si>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</si>
  <si>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</si>
  <si>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</si>
  <si>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</si>
  <si>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</si>
  <si>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</si>
  <si>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</si>
  <si>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</si>
  <si>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</si>
  <si>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</si>
  <si>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</si>
  <si>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</si>
  <si>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</si>
  <si>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</si>
  <si>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</si>
  <si>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</si>
  <si>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</si>
  <si>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</si>
  <si>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</si>
  <si>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</si>
  <si>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</si>
  <si>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</si>
  <si>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</si>
  <si>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</si>
  <si>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</si>
  <si>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</si>
  <si>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</si>
  <si>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</si>
  <si>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</si>
  <si>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</si>
  <si>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</si>
  <si>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</si>
  <si>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</si>
  <si>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</si>
  <si>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</si>
  <si>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</si>
  <si>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</si>
  <si>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</si>
  <si>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</si>
  <si>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</si>
  <si>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</si>
  <si>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</si>
  <si>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</si>
  <si>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</si>
  <si>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</si>
  <si>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</si>
  <si>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</si>
  <si>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</si>
  <si>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</si>
  <si>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</si>
  <si>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</si>
  <si>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</si>
  <si>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</si>
  <si>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</si>
  <si>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</si>
  <si>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</si>
  <si>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</si>
  <si>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</si>
  <si>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</si>
  <si>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</si>
  <si>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</si>
  <si>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</si>
  <si>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</si>
  <si>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</si>
  <si>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</si>
  <si>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</si>
  <si>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</si>
  <si>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</si>
  <si>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</si>
  <si>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</si>
  <si>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</si>
  <si>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</si>
  <si>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</si>
  <si>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</si>
  <si>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</si>
  <si>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</si>
  <si>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</si>
  <si>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</si>
  <si>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</si>
  <si>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</si>
  <si>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</si>
  <si>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</si>
  <si>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</si>
  <si>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</si>
  <si>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</si>
  <si>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</si>
  <si>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</si>
  <si>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</si>
  <si>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</si>
  <si>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</si>
  <si>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</si>
  <si>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</si>
  <si>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</si>
  <si>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</si>
  <si>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</si>
  <si>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</si>
  <si>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</si>
  <si>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</si>
  <si>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</si>
  <si>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</si>
  <si>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</si>
  <si>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</si>
  <si>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</si>
  <si>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</si>
  <si>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</si>
  <si>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</si>
  <si>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</si>
  <si>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</si>
  <si>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</si>
  <si>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</si>
  <si>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</si>
  <si>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</si>
  <si>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</si>
  <si>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</si>
  <si>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</si>
  <si>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</si>
  <si>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</si>
  <si>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</si>
  <si>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</si>
  <si>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</si>
  <si>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</si>
  <si>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</si>
  <si>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</si>
  <si>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</si>
  <si>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</si>
  <si>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</si>
  <si>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</si>
  <si>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</si>
  <si>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</si>
  <si>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</si>
  <si>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</si>
  <si>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</si>
  <si>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</si>
  <si>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</si>
  <si>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</si>
  <si>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</si>
  <si>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</si>
  <si>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</si>
  <si>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</si>
  <si>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</si>
  <si>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</si>
  <si>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</si>
  <si>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</si>
  <si>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</si>
  <si>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</si>
  <si>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</si>
  <si>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</si>
  <si>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</si>
  <si>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</si>
  <si>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</si>
  <si>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</si>
  <si>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</si>
  <si>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</si>
  <si>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</si>
  <si>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</si>
  <si>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</si>
  <si>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</si>
  <si>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</si>
  <si>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</si>
  <si>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</si>
  <si>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</si>
  <si>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</si>
  <si>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</si>
  <si>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</si>
  <si>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</si>
  <si>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</si>
  <si>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</si>
  <si>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</si>
  <si>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</si>
  <si>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</si>
  <si>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</si>
  <si>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</si>
  <si>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</si>
  <si>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</si>
  <si>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</si>
  <si>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</si>
  <si>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</si>
  <si>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</si>
  <si>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</si>
  <si>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</si>
  <si>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</si>
  <si>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</si>
  <si>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</si>
  <si>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</si>
  <si>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</si>
  <si>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</si>
  <si>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</si>
  <si>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</si>
  <si>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</si>
  <si>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</si>
  <si>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</si>
  <si>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</si>
  <si>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</si>
  <si>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</si>
  <si>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</si>
  <si>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</si>
  <si>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</si>
  <si>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</si>
  <si>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</si>
  <si>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</si>
  <si>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</si>
  <si>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</si>
  <si>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</si>
  <si>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</si>
  <si>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</si>
  <si>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</si>
  <si>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</si>
  <si>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</si>
  <si>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</si>
  <si>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</si>
  <si>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</si>
  <si>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</si>
  <si>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</si>
  <si>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</si>
  <si>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</si>
  <si>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</si>
  <si>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</si>
  <si>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</si>
  <si>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</si>
  <si>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</si>
  <si>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</si>
  <si>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</si>
  <si>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</si>
  <si>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</si>
  <si>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</si>
  <si>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</si>
  <si>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</si>
  <si>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</si>
  <si>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</si>
  <si>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</si>
  <si>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</si>
  <si>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</si>
  <si>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</si>
  <si>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</si>
  <si>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</si>
  <si>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</si>
  <si>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</si>
  <si>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</si>
  <si>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</si>
  <si>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</si>
  <si>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</si>
  <si>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</si>
  <si>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</si>
  <si>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</si>
  <si>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</si>
  <si>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</si>
  <si>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</si>
  <si>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</si>
  <si>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</si>
  <si>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</si>
  <si>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</si>
  <si>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</si>
  <si>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</si>
  <si>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</si>
  <si>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</si>
  <si>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</si>
  <si>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</si>
  <si>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</si>
  <si>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</si>
  <si>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</si>
  <si>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</si>
  <si>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</si>
  <si>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</si>
  <si>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</si>
  <si>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</si>
  <si>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</si>
  <si>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</si>
  <si>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</si>
  <si>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</si>
  <si>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</si>
  <si>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</si>
  <si>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</si>
  <si>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</si>
  <si>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</si>
  <si>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</si>
  <si>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</si>
  <si>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</si>
  <si>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</si>
  <si>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</si>
  <si>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</si>
  <si>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</si>
  <si>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</si>
  <si>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</si>
  <si>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</si>
  <si>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</si>
  <si>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</si>
  <si>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</si>
  <si>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</si>
  <si>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</si>
  <si>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</si>
  <si>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</si>
  <si>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</si>
  <si>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</si>
  <si>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</si>
  <si>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</si>
  <si>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</si>
  <si>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</si>
  <si>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</si>
  <si>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</si>
  <si>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</si>
  <si>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</si>
  <si>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</si>
  <si>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</si>
  <si>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</si>
  <si>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</si>
  <si>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</si>
  <si>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</si>
  <si>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</si>
  <si>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</si>
  <si>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</si>
  <si>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</si>
  <si>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</si>
  <si>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</si>
  <si>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</si>
  <si>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</si>
  <si>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</si>
  <si>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</si>
  <si>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</si>
  <si>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</si>
  <si>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</si>
  <si>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</si>
  <si>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</si>
  <si>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</si>
  <si>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</si>
  <si>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</si>
  <si>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</si>
  <si>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</si>
  <si>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</si>
  <si>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</si>
  <si>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</si>
  <si>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</si>
  <si>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</si>
  <si>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</si>
  <si>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</si>
  <si>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</si>
  <si>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</si>
  <si>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</si>
  <si>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</si>
  <si>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</si>
  <si>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</si>
  <si>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</si>
  <si>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</si>
  <si>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</si>
  <si>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</si>
  <si>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</si>
  <si>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</si>
  <si>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</si>
  <si>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</si>
  <si>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</si>
  <si>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</si>
  <si>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</si>
  <si>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</si>
  <si>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</si>
  <si>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</si>
  <si>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</si>
  <si>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</si>
  <si>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</si>
  <si>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</si>
  <si>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</si>
  <si>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</si>
  <si>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</si>
  <si>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</si>
  <si>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</si>
  <si>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</si>
  <si>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</si>
  <si>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</si>
  <si>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</si>
  <si>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</si>
  <si>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</si>
  <si>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</si>
  <si>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</si>
  <si>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</si>
  <si>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</si>
  <si>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</si>
  <si>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</si>
  <si>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</si>
  <si>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</si>
  <si>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</si>
  <si>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</si>
  <si>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</si>
  <si>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</si>
  <si>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</si>
  <si>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</si>
  <si>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</si>
  <si>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</si>
  <si>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</si>
  <si>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</si>
  <si>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</si>
  <si>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</si>
  <si>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</si>
  <si>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</si>
  <si>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</si>
  <si>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</si>
  <si>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</si>
  <si>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</si>
  <si>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</si>
  <si>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</si>
  <si>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</si>
  <si>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</si>
  <si>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</si>
  <si>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</si>
  <si>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</si>
  <si>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</si>
  <si>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</si>
  <si>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</si>
  <si>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</si>
  <si>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</si>
  <si>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</si>
  <si>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</si>
  <si>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</si>
  <si>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</si>
  <si>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</si>
  <si>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</si>
  <si>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</si>
  <si>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</si>
  <si>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</si>
  <si>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</si>
  <si>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</si>
  <si>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</si>
  <si>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</si>
  <si>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</si>
  <si>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</si>
  <si>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</si>
  <si>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</si>
  <si>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</si>
  <si>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</si>
  <si>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</si>
  <si>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</si>
  <si>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</si>
  <si>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</si>
  <si>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</si>
  <si>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</si>
  <si>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</si>
  <si>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</si>
  <si>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</si>
  <si>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</si>
  <si>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</si>
  <si>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</si>
  <si>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</si>
  <si>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</si>
  <si>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</si>
  <si>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</si>
  <si>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</si>
  <si>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</si>
  <si>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</si>
  <si>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</si>
  <si>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</si>
  <si>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</si>
  <si>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</si>
  <si>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</si>
  <si>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</si>
  <si>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</si>
  <si>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</si>
  <si>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</si>
  <si>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</si>
  <si>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</si>
  <si>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</si>
  <si>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</si>
  <si>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</si>
  <si>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</si>
  <si>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</si>
  <si>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</si>
  <si>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</si>
  <si>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</si>
  <si>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</si>
  <si>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</si>
  <si>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</si>
  <si>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</si>
  <si>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</si>
  <si>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</si>
  <si>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</si>
  <si>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</si>
  <si>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</si>
  <si>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</si>
  <si>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</si>
  <si>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</si>
  <si>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</si>
  <si>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</si>
  <si>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</si>
  <si>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</si>
  <si>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</si>
  <si>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</si>
  <si>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</si>
  <si>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</si>
  <si>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</si>
  <si>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</si>
  <si>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</si>
  <si>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</si>
  <si>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</si>
  <si>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</si>
  <si>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</si>
  <si>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</si>
  <si>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</si>
  <si>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</si>
  <si>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</si>
  <si>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</si>
  <si>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</si>
  <si>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</si>
  <si>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</si>
  <si>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</si>
  <si>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</si>
  <si>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</si>
  <si>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</si>
  <si>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</si>
  <si>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</si>
  <si>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</si>
  <si>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</si>
  <si>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</si>
  <si>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</si>
  <si>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</si>
  <si>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</si>
  <si>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</si>
  <si>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</si>
  <si>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</si>
  <si>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</si>
  <si>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</si>
  <si>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</si>
  <si>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</si>
  <si>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</si>
  <si>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</si>
  <si>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</si>
  <si>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</si>
  <si>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</si>
  <si>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</si>
  <si>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</si>
  <si>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</si>
  <si>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</si>
  <si>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</si>
  <si>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</si>
  <si>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</si>
  <si>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</si>
  <si>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</si>
  <si>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</si>
  <si>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</si>
  <si>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</si>
  <si>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</si>
  <si>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</si>
  <si>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</si>
  <si>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</si>
  <si>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</si>
  <si>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</si>
  <si>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</si>
  <si>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</si>
  <si>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</si>
  <si>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</si>
  <si>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</si>
  <si>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</si>
  <si>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</si>
  <si>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</si>
  <si>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</si>
  <si>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</si>
  <si>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</si>
  <si>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</si>
  <si>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</si>
  <si>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</si>
  <si>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</si>
  <si>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</si>
  <si>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</si>
  <si>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</si>
  <si>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</si>
  <si>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</si>
  <si>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</si>
  <si>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</si>
  <si>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</si>
  <si>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</si>
  <si>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</si>
  <si>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</si>
  <si>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</si>
  <si>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</si>
  <si>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</si>
  <si>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</si>
  <si>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</si>
  <si>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</si>
  <si>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</si>
  <si>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</si>
  <si>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</si>
  <si>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</si>
  <si>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</si>
  <si>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</si>
  <si>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</si>
  <si>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</si>
  <si>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</si>
  <si>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</si>
  <si>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</si>
  <si>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</si>
  <si>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</si>
  <si>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</si>
  <si>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</si>
  <si>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</si>
  <si>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</si>
  <si>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</si>
  <si>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</si>
  <si>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</si>
  <si>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</si>
  <si>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</si>
  <si>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</si>
  <si>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</si>
  <si>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</si>
  <si>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</si>
  <si>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</si>
  <si>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</si>
  <si>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</si>
  <si>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</si>
  <si>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</si>
  <si>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</si>
  <si>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</si>
  <si>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</si>
  <si>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</si>
  <si>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</si>
  <si>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</si>
  <si>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</si>
  <si>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</si>
  <si>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</si>
  <si>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</si>
  <si>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</si>
  <si>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</si>
  <si>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</si>
  <si>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</si>
  <si>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</si>
  <si>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</si>
  <si>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</si>
  <si>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</si>
  <si>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</si>
  <si>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</si>
  <si>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</si>
  <si>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</si>
  <si>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</si>
  <si>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</si>
  <si>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</si>
  <si>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</si>
  <si>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</si>
  <si>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</si>
  <si>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</si>
  <si>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</si>
  <si>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</si>
  <si>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</si>
  <si>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</si>
  <si>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</si>
  <si>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</si>
  <si>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</si>
  <si>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</si>
  <si>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</si>
  <si>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</si>
  <si>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</si>
  <si>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</si>
  <si>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</si>
  <si>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</si>
  <si>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</si>
  <si>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</si>
  <si>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</si>
  <si>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</si>
  <si>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</si>
  <si>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</si>
  <si>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</si>
  <si>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</si>
  <si>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</si>
  <si>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</si>
  <si>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</si>
  <si>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</si>
  <si>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</si>
  <si>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</si>
  <si>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</si>
  <si>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</si>
  <si>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</si>
  <si>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</si>
  <si>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</si>
  <si>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</si>
  <si>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</si>
  <si>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</si>
  <si>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</si>
  <si>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</si>
  <si>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</si>
  <si>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</si>
  <si>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</si>
  <si>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</si>
  <si>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</si>
  <si>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</si>
  <si>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</si>
  <si>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</si>
  <si>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</si>
  <si>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</si>
  <si>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</si>
  <si>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</si>
  <si>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</si>
  <si>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</si>
  <si>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</si>
  <si>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</si>
  <si>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</si>
  <si>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</si>
  <si>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</si>
  <si>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</si>
  <si>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</si>
  <si>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</si>
  <si>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</si>
  <si>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</si>
  <si>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</si>
  <si>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</si>
  <si>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</si>
  <si>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</si>
  <si>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</si>
  <si>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</si>
  <si>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</si>
  <si>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</si>
  <si>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</si>
  <si>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</si>
  <si>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</si>
  <si>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</si>
  <si>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</si>
  <si>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</si>
  <si>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</si>
  <si>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</si>
  <si>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</si>
  <si>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</si>
  <si>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</si>
  <si>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</si>
  <si>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</si>
  <si>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</si>
  <si>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</si>
  <si>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</si>
  <si>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</si>
  <si>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</si>
  <si>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</si>
  <si>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</si>
  <si>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</si>
  <si>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</si>
  <si>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</si>
  <si>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</si>
  <si>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</si>
  <si>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</si>
  <si>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</si>
  <si>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</si>
  <si>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</si>
  <si>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</si>
  <si>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</si>
  <si>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</si>
  <si>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</si>
  <si>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</si>
  <si>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</si>
  <si>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</si>
  <si>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</si>
  <si>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</si>
  <si>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</si>
  <si>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</si>
  <si>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</si>
  <si>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</si>
  <si>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</si>
  <si>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</si>
  <si>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</si>
  <si>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</si>
  <si>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</si>
  <si>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</si>
  <si>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</si>
  <si>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</si>
  <si>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</si>
  <si>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</si>
  <si>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</si>
  <si>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</si>
  <si>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</si>
  <si>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</si>
  <si>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</si>
  <si>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</si>
  <si>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</si>
  <si>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</si>
  <si>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</si>
  <si>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</si>
  <si>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</si>
  <si>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</si>
  <si>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</si>
  <si>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</si>
  <si>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</si>
  <si>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</si>
  <si>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</si>
  <si>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</si>
  <si>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</si>
  <si>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</si>
  <si>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</si>
  <si>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</si>
  <si>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</si>
  <si>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</si>
  <si>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</si>
  <si>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</si>
  <si>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</si>
  <si>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</si>
  <si>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</si>
  <si>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</si>
  <si>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</si>
  <si>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</si>
  <si>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</si>
  <si>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</si>
  <si>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</si>
  <si>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</si>
  <si>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</si>
  <si>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</si>
  <si>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</si>
  <si>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</si>
  <si>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</si>
  <si>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</si>
  <si>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</si>
  <si>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</si>
  <si>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</si>
  <si>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</si>
  <si>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</si>
  <si>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</si>
  <si>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</si>
  <si>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</si>
  <si>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</si>
  <si>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</si>
  <si>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</si>
  <si>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</si>
  <si>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</si>
  <si>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</si>
  <si>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</si>
  <si>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</si>
  <si>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</si>
  <si>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</si>
  <si>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</si>
  <si>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</si>
  <si>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</si>
  <si>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</si>
  <si>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</si>
  <si>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</si>
  <si>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</si>
  <si>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</si>
  <si>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</si>
  <si>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</si>
  <si>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</si>
  <si>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</si>
  <si>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</si>
  <si>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</si>
  <si>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</si>
  <si>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</si>
  <si>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</si>
  <si>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</si>
  <si>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</si>
  <si>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</si>
  <si>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</si>
  <si>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</si>
  <si>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</si>
  <si>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</si>
  <si>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</si>
  <si>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</si>
  <si>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</si>
  <si>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</si>
  <si>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</si>
  <si>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</si>
  <si>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</si>
  <si>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</si>
  <si>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</si>
  <si>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</si>
  <si>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</si>
  <si>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</si>
  <si>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</si>
  <si>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</si>
  <si>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</si>
  <si>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</si>
  <si>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</si>
  <si>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</si>
  <si>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</si>
  <si>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</si>
  <si>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</si>
  <si>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</si>
  <si>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</si>
  <si>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</si>
  <si>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</si>
  <si>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</si>
  <si>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</si>
  <si>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</si>
  <si>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</si>
  <si>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</si>
  <si>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</si>
  <si>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</si>
  <si>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</si>
  <si>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</si>
  <si>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</si>
  <si>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</si>
  <si>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</si>
  <si>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</si>
  <si>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</si>
  <si>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</si>
  <si>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</si>
  <si>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</si>
  <si>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</si>
  <si>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</si>
  <si>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</si>
  <si>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</si>
  <si>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</si>
  <si>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</si>
  <si>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</si>
  <si>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</si>
  <si>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</si>
  <si>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</si>
  <si>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</si>
  <si>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</si>
  <si>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</si>
  <si>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</si>
  <si>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</si>
  <si>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</si>
  <si>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</si>
  <si>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</si>
  <si>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</si>
  <si>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</si>
  <si>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</si>
  <si>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</si>
  <si>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</si>
  <si>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</si>
  <si>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</si>
  <si>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</si>
  <si>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</si>
  <si>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</si>
  <si>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</si>
  <si>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</si>
  <si>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</si>
  <si>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</si>
  <si>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</si>
  <si>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</si>
  <si>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</si>
  <si>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</si>
  <si>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</si>
  <si>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</si>
  <si>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</si>
  <si>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</si>
  <si>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</si>
  <si>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</si>
  <si>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</si>
  <si>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</si>
  <si>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</si>
  <si>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</si>
  <si>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</si>
  <si>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</si>
  <si>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</si>
  <si>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</si>
  <si>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</si>
  <si>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</si>
  <si>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</si>
  <si>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</si>
  <si>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</si>
  <si>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</si>
  <si>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</si>
  <si>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</si>
  <si>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</si>
  <si>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</si>
  <si>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</si>
  <si>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</si>
  <si>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</si>
  <si>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</si>
  <si>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</si>
  <si>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</si>
  <si>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</si>
  <si>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</si>
  <si>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</si>
  <si>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</si>
  <si>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</si>
  <si>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</si>
  <si>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</si>
  <si>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</si>
  <si>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</si>
  <si>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</si>
  <si>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</si>
  <si>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</si>
  <si>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</si>
  <si>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</si>
  <si>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</si>
  <si>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</si>
  <si>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</si>
  <si>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</si>
  <si>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</si>
  <si>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</si>
  <si>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</si>
  <si>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</si>
  <si>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</si>
  <si>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</si>
  <si>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</si>
  <si>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</si>
  <si>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</si>
  <si>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</si>
  <si>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</si>
  <si>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</si>
  <si>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</si>
  <si>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</si>
  <si>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</si>
  <si>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</si>
  <si>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</si>
  <si>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</si>
  <si>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</si>
  <si>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</si>
  <si>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</si>
  <si>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</si>
  <si>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</si>
  <si>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</si>
  <si>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</si>
  <si>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</si>
  <si>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</si>
  <si>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</si>
  <si>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</si>
  <si>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</si>
  <si>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</si>
  <si>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</si>
  <si>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</si>
  <si>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</si>
  <si>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</si>
  <si>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</si>
  <si>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</si>
  <si>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</si>
  <si>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</si>
  <si>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</si>
  <si>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</si>
  <si>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</si>
  <si>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</si>
  <si>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</si>
  <si>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</si>
  <si>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</si>
  <si>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</si>
  <si>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</si>
  <si>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</si>
  <si>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</si>
  <si>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</si>
  <si>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</si>
  <si>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</si>
  <si>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</si>
  <si>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</si>
  <si>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</si>
  <si>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</si>
  <si>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</si>
  <si>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</si>
  <si>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</si>
  <si>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</si>
  <si>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</si>
  <si>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</si>
  <si>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</si>
  <si>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</si>
  <si>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</si>
  <si>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</si>
  <si>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</si>
  <si>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</si>
  <si>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</si>
  <si>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</si>
  <si>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</si>
  <si>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</si>
  <si>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</si>
  <si>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</si>
  <si>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</si>
  <si>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</si>
  <si>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</si>
  <si>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</si>
  <si>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</si>
  <si>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</si>
  <si>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</si>
  <si>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</si>
  <si>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</si>
  <si>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</si>
  <si>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</si>
  <si>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</si>
  <si>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</si>
  <si>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</si>
  <si>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</si>
  <si>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</si>
  <si>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</si>
  <si>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</si>
  <si>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</si>
  <si>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</si>
  <si>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</si>
  <si>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</si>
  <si>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</si>
  <si>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</si>
  <si>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</si>
  <si>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</si>
  <si>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</si>
  <si>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</si>
  <si>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</si>
  <si>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</si>
  <si>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</si>
  <si>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</si>
  <si>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</si>
  <si>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</si>
  <si>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</si>
  <si>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</si>
  <si>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</si>
  <si>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</si>
  <si>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</si>
  <si>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</si>
  <si>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</si>
  <si>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</si>
  <si>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</si>
  <si>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</si>
  <si>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</si>
  <si>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</si>
  <si>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</si>
  <si>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</si>
  <si>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</si>
  <si>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</si>
  <si>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</si>
  <si>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</si>
  <si>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</si>
  <si>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</si>
  <si>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</si>
  <si>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</si>
  <si>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</si>
  <si>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</si>
  <si>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</si>
  <si>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</si>
  <si>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</si>
  <si>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</si>
  <si>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</si>
  <si>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</si>
  <si>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</si>
  <si>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</si>
  <si>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</si>
  <si>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</si>
  <si>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</si>
  <si>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</si>
  <si>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</si>
  <si>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</si>
  <si>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</si>
  <si>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</si>
  <si>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</si>
  <si>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</si>
  <si>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</si>
  <si>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</si>
  <si>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</si>
  <si>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</si>
  <si>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</si>
  <si>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</si>
  <si>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</si>
  <si>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</si>
  <si>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</si>
  <si>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</si>
  <si>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</si>
  <si>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</si>
  <si>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</si>
  <si>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</si>
  <si>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</si>
  <si>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</si>
  <si>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</si>
  <si>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</si>
  <si>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</si>
  <si>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</si>
  <si>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</si>
  <si>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</si>
  <si>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</si>
  <si>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</si>
  <si>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</si>
  <si>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</si>
  <si>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</si>
  <si>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</si>
  <si>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</si>
  <si>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</si>
  <si>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</si>
  <si>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</si>
  <si>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</si>
  <si>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</si>
  <si>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</si>
  <si>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</si>
  <si>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</si>
  <si>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</si>
  <si>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</si>
  <si>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</si>
  <si>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</si>
  <si>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</si>
  <si>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</si>
  <si>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</si>
  <si>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</si>
  <si>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</si>
  <si>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</si>
  <si>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</si>
  <si>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</si>
  <si>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</si>
  <si>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</si>
  <si>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</si>
  <si>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</si>
  <si>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</si>
  <si>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</si>
  <si>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</si>
  <si>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</si>
  <si>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</si>
  <si>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</si>
  <si>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</si>
  <si>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</si>
  <si>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</si>
  <si>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</si>
  <si>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</si>
  <si>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</si>
  <si>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</si>
  <si>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</si>
  <si>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</si>
  <si>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</si>
  <si>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</si>
  <si>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</si>
  <si>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</si>
  <si>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</si>
  <si>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</si>
  <si>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</si>
  <si>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</si>
  <si>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</si>
  <si>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</si>
  <si>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</si>
  <si>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</si>
  <si>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</si>
  <si>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</si>
  <si>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</si>
  <si>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</si>
  <si>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</si>
  <si>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</si>
  <si>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</si>
  <si>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</si>
  <si>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</si>
  <si>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</si>
  <si>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</si>
  <si>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</si>
  <si>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</si>
  <si>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</si>
  <si>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</si>
  <si>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</si>
  <si>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</si>
  <si>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</si>
  <si>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</si>
  <si>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</si>
  <si>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</si>
  <si>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</si>
  <si>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</si>
  <si>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</si>
  <si>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</si>
  <si>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</si>
  <si>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</si>
  <si>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</si>
  <si>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</si>
  <si>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</si>
  <si>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</si>
  <si>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</si>
  <si>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</si>
  <si>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</si>
  <si>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</si>
  <si>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</si>
  <si>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</si>
  <si>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</si>
  <si>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</si>
  <si>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</si>
  <si>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</si>
  <si>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</si>
  <si>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</si>
  <si>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</si>
  <si>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</si>
  <si>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</si>
  <si>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</si>
  <si>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</si>
  <si>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</si>
  <si>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</si>
  <si>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</si>
  <si>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</si>
  <si>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</si>
  <si>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</si>
  <si>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</si>
  <si>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</si>
  <si>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</si>
  <si>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</si>
  <si>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</si>
  <si>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</si>
  <si>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</si>
  <si>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</si>
  <si>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</si>
  <si>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</si>
  <si>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</si>
  <si>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</si>
  <si>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</si>
  <si>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</si>
  <si>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</si>
  <si>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</si>
  <si>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</si>
  <si>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</si>
  <si>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</si>
  <si>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</si>
  <si>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</si>
  <si>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</si>
  <si>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</si>
  <si>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</si>
  <si>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</si>
  <si>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</si>
  <si>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</si>
  <si>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</si>
  <si>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</si>
  <si>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</si>
  <si>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</si>
  <si>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</si>
  <si>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</si>
  <si>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</si>
  <si>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</si>
  <si>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</si>
  <si>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</si>
  <si>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</si>
  <si>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</si>
  <si>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</si>
  <si>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</si>
  <si>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</si>
  <si>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</si>
  <si>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</si>
  <si>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</si>
  <si>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</si>
  <si>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</si>
  <si>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</si>
  <si>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</si>
  <si>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</si>
  <si>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</si>
  <si>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</si>
  <si>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</si>
  <si>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</si>
  <si>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</si>
  <si>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</si>
  <si>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</si>
  <si>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</si>
  <si>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</si>
  <si>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</si>
  <si>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</si>
  <si>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</si>
  <si>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</si>
  <si>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</si>
  <si>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</si>
  <si>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</si>
  <si>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</si>
  <si>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</si>
  <si>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</si>
  <si>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</si>
  <si>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</si>
  <si>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</si>
  <si>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</si>
  <si>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</si>
  <si>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</si>
  <si>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</si>
  <si>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</si>
  <si>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</si>
  <si>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</si>
  <si>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</si>
  <si>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</si>
  <si>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</si>
  <si>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</si>
  <si>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</si>
  <si>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</si>
  <si>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</si>
  <si>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</si>
  <si>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</si>
  <si>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</si>
  <si>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</si>
  <si>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</si>
  <si>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</si>
  <si>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</si>
  <si>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</si>
  <si>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</si>
  <si>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</si>
  <si>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</si>
  <si>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</si>
  <si>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</si>
  <si>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</si>
  <si>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</si>
  <si>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</si>
  <si>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</si>
  <si>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</si>
  <si>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</si>
  <si>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</si>
  <si>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</si>
  <si>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</si>
  <si>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</si>
  <si>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</si>
  <si>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</si>
  <si>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</si>
  <si>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</si>
  <si>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</si>
  <si>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</si>
  <si>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</si>
  <si>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</si>
  <si>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</si>
  <si>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</si>
  <si>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</si>
  <si>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</si>
  <si>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</si>
  <si>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</si>
  <si>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</si>
  <si>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</si>
  <si>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</si>
  <si>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</si>
  <si>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</si>
  <si>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</si>
  <si>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</si>
  <si>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</si>
  <si>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</si>
  <si>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</si>
  <si>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</si>
  <si>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</si>
  <si>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</si>
  <si>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</si>
  <si>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</si>
  <si>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</si>
  <si>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</si>
  <si>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</si>
  <si>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</si>
  <si>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</si>
  <si>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</si>
  <si>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</si>
  <si>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</si>
  <si>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</si>
  <si>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</si>
  <si>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</si>
  <si>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</si>
  <si>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</si>
  <si>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</si>
  <si>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</si>
  <si>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</si>
  <si>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</si>
  <si>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</si>
  <si>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</si>
  <si>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</si>
  <si>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</si>
  <si>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</si>
  <si>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</si>
  <si>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</si>
  <si>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</si>
  <si>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</si>
  <si>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</si>
  <si>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</si>
  <si>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</si>
  <si>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</si>
  <si>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</si>
  <si>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</si>
  <si>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</si>
  <si>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</si>
  <si>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</si>
  <si>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</si>
  <si>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</si>
  <si>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</si>
  <si>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</si>
  <si>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</si>
  <si>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</si>
  <si>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</si>
  <si>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</si>
  <si>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</si>
  <si>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</si>
  <si>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</si>
  <si>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</si>
  <si>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</si>
  <si>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</si>
  <si>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</si>
  <si>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</si>
  <si>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</si>
  <si>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</si>
  <si>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</si>
  <si>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</si>
  <si>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</si>
  <si>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</si>
  <si>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</si>
  <si>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</si>
  <si>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</si>
  <si>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</si>
  <si>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</si>
  <si>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</si>
  <si>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</si>
  <si>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</si>
  <si>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</si>
  <si>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</si>
  <si>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</si>
  <si>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</si>
  <si>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</si>
  <si>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</si>
  <si>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</si>
  <si>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</si>
  <si>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</si>
  <si>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</si>
  <si>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</si>
  <si>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</si>
  <si>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</si>
  <si>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</si>
  <si>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</si>
  <si>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</si>
  <si>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</si>
  <si>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</si>
  <si>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</si>
  <si>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</si>
  <si>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</si>
  <si>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</si>
  <si>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</si>
  <si>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</si>
  <si>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</si>
  <si>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</si>
  <si>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</si>
  <si>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</si>
  <si>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</si>
  <si>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</si>
  <si>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</si>
  <si>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</si>
  <si>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</si>
  <si>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</si>
  <si>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</si>
  <si>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</si>
  <si>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</si>
  <si>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</si>
  <si>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</si>
  <si>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</si>
  <si>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</si>
  <si>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</si>
  <si>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</si>
  <si>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</si>
  <si>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</si>
  <si>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</si>
  <si>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</si>
  <si>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</si>
  <si>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</si>
  <si>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</si>
  <si>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</si>
  <si>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</si>
  <si>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</si>
  <si>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</si>
  <si>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</si>
  <si>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</si>
  <si>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</si>
  <si>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</si>
  <si>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</si>
  <si>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</si>
  <si>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</si>
  <si>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</si>
  <si>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</si>
  <si>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</si>
  <si>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</si>
  <si>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</si>
  <si>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</si>
  <si>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</si>
  <si>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</si>
  <si>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</si>
  <si>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</si>
  <si>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</si>
  <si>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</si>
  <si>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</si>
  <si>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</si>
  <si>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</si>
  <si>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</si>
  <si>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</si>
  <si>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</si>
  <si>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</si>
  <si>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</si>
  <si>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</si>
  <si>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</si>
  <si>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</si>
  <si>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</si>
  <si>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</si>
  <si>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</si>
  <si>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</si>
  <si>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</si>
  <si>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</si>
  <si>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</si>
  <si>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</si>
  <si>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</si>
  <si>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</si>
  <si>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</si>
  <si>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</si>
  <si>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</si>
  <si>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</si>
  <si>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</si>
  <si>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</si>
  <si>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</si>
  <si>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</si>
  <si>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</si>
  <si>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</si>
  <si>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</si>
  <si>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</si>
  <si>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</si>
  <si>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</si>
  <si>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</si>
  <si>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</si>
  <si>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</si>
  <si>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</si>
  <si>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</si>
  <si>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</si>
  <si>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</si>
  <si>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</si>
  <si>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</si>
  <si>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</si>
  <si>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</si>
  <si>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</si>
  <si>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</si>
  <si>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</si>
  <si>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</si>
  <si>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</si>
  <si>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</si>
  <si>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</si>
  <si>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</si>
  <si>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</si>
  <si>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</si>
  <si>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</si>
  <si>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</si>
  <si>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</si>
  <si>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</si>
  <si>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</si>
  <si>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</si>
  <si>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</si>
  <si>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</si>
  <si>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</si>
  <si>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</si>
  <si>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</si>
  <si>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</si>
  <si>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</si>
  <si>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</si>
  <si>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</si>
  <si>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</si>
  <si>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</si>
  <si>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</si>
  <si>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</si>
  <si>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</si>
  <si>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</si>
  <si>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</si>
  <si>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</si>
  <si>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</si>
  <si>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</si>
  <si>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</si>
  <si>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</si>
  <si>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</si>
  <si>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</si>
  <si>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</si>
  <si>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</si>
  <si>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</si>
  <si>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</si>
  <si>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</si>
  <si>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</si>
  <si>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</si>
  <si>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</si>
  <si>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</si>
  <si>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</si>
  <si>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</si>
  <si>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</si>
  <si>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</si>
  <si>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</si>
  <si>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</si>
  <si>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</si>
  <si>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</si>
  <si>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</si>
  <si>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</si>
  <si>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</si>
  <si>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</si>
  <si>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</si>
  <si>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</si>
  <si>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</si>
  <si>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</si>
  <si>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</si>
  <si>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</si>
  <si>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</si>
  <si>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</si>
  <si>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</si>
  <si>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</si>
  <si>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</si>
  <si>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</si>
  <si>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</si>
  <si>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</si>
  <si>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</si>
  <si>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</si>
  <si>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</si>
  <si>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</si>
  <si>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</si>
  <si>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</si>
  <si>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</si>
  <si>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</si>
  <si>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</si>
  <si>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</si>
  <si>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</si>
  <si>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</si>
  <si>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</si>
  <si>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</si>
  <si>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</si>
  <si>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</si>
  <si>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</si>
  <si>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</si>
  <si>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</si>
  <si>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</si>
  <si>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</si>
  <si>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</si>
  <si>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</si>
  <si>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</si>
  <si>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</si>
  <si>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</si>
  <si>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</si>
  <si>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</si>
  <si>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</si>
  <si>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</si>
  <si>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</si>
  <si>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</si>
  <si>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</si>
  <si>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</si>
  <si>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</si>
  <si>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</si>
  <si>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</si>
  <si>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</si>
  <si>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</si>
  <si>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</si>
  <si>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</si>
  <si>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</si>
  <si>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</si>
  <si>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</si>
  <si>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</si>
  <si>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</si>
  <si>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</si>
  <si>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</si>
  <si>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</si>
  <si>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</si>
  <si>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</si>
  <si>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</si>
  <si>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</si>
  <si>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</si>
  <si>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</si>
  <si>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</si>
  <si>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</si>
  <si>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</si>
  <si>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</si>
  <si>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</si>
  <si>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</si>
  <si>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</si>
  <si>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</si>
  <si>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</si>
  <si>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</si>
  <si>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</si>
  <si>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</si>
  <si>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</si>
  <si>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</si>
  <si>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</si>
  <si>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</si>
  <si>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</si>
  <si>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</si>
  <si>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</si>
  <si>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</si>
  <si>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</si>
  <si>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</si>
  <si>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</si>
  <si>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</si>
  <si>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</si>
  <si>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</si>
  <si>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</si>
  <si>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</si>
  <si>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</si>
  <si>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</si>
  <si>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</si>
  <si>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</si>
  <si>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</si>
  <si>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</si>
  <si>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</si>
  <si>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</si>
  <si>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</si>
  <si>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</si>
  <si>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</si>
  <si>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</si>
  <si>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</si>
  <si>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</si>
  <si>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</si>
  <si>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</si>
  <si>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</si>
  <si>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</si>
  <si>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</si>
  <si>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</si>
  <si>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</si>
  <si>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</si>
  <si>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</si>
  <si>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</si>
  <si>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</si>
  <si>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</si>
  <si>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</si>
  <si>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</si>
  <si>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</si>
  <si>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</si>
  <si>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</si>
  <si>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</si>
  <si>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</si>
  <si>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</si>
  <si>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</si>
  <si>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</si>
  <si>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</si>
  <si>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</si>
  <si>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</si>
  <si>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</si>
  <si>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</si>
  <si>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</si>
  <si>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</si>
  <si>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</si>
  <si>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</si>
  <si>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</si>
  <si>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</si>
  <si>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</si>
  <si>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</si>
  <si>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</si>
  <si>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</si>
  <si>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</si>
  <si>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</si>
  <si>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</si>
  <si>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</si>
  <si>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</si>
  <si>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</si>
  <si>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</si>
  <si>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</si>
  <si>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</si>
  <si>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</si>
  <si>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</si>
  <si>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</si>
  <si>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</si>
  <si>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</si>
  <si>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</si>
  <si>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</si>
  <si>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</si>
  <si>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</si>
  <si>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</si>
  <si>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</si>
  <si>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</si>
  <si>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</si>
  <si>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</si>
  <si>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</si>
  <si>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</si>
  <si>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</si>
  <si>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</si>
  <si>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</si>
  <si>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</si>
  <si>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</si>
  <si>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</si>
  <si>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</si>
  <si>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</si>
  <si>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</si>
  <si>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</si>
  <si>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</si>
  <si>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</si>
  <si>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</si>
  <si>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</si>
  <si>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</si>
  <si>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</si>
  <si>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</si>
  <si>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</si>
  <si>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</si>
  <si>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</si>
  <si>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</si>
  <si>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</si>
  <si>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</si>
  <si>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</si>
  <si>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</si>
  <si>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</si>
  <si>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</si>
  <si>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</si>
  <si>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</si>
  <si>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</si>
  <si>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</si>
  <si>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</si>
  <si>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</si>
  <si>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</si>
  <si>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</si>
  <si>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</si>
  <si>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</si>
  <si>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</si>
  <si>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</si>
  <si>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</si>
  <si>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</si>
  <si>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</si>
  <si>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</si>
  <si>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</si>
  <si>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</si>
  <si>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</si>
  <si>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</si>
  <si>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</si>
  <si>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</si>
  <si>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</si>
  <si>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</si>
  <si>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</si>
  <si>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</si>
  <si>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</si>
  <si>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</si>
  <si>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</si>
  <si>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</si>
  <si>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</si>
  <si>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</si>
  <si>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</si>
  <si>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</si>
  <si>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</si>
  <si>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</si>
  <si>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</si>
  <si>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</si>
  <si>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</si>
  <si>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</si>
  <si>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</si>
  <si>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</si>
  <si>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</si>
  <si>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</si>
  <si>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</si>
  <si>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</si>
  <si>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</si>
  <si>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</si>
  <si>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</si>
  <si>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</si>
  <si>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</si>
  <si>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</si>
  <si>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</si>
  <si>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</si>
  <si>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</si>
  <si>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</si>
  <si>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</si>
  <si>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</si>
  <si>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</si>
  <si>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</si>
  <si>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</si>
  <si>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</si>
  <si>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</si>
  <si>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</si>
  <si>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</si>
  <si>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</si>
  <si>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</si>
  <si>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</si>
  <si>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</si>
  <si>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</si>
  <si>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</si>
  <si>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</si>
  <si>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</si>
  <si>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</si>
  <si>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</si>
  <si>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</si>
  <si>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</si>
  <si>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</si>
  <si>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</si>
  <si>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</si>
  <si>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</si>
  <si>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</si>
  <si>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</si>
  <si>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</si>
  <si>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</si>
  <si>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</si>
  <si>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</si>
  <si>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</si>
  <si>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</si>
  <si>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</si>
  <si>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</si>
  <si>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</si>
  <si>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</si>
  <si>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</si>
  <si>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</si>
  <si>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</si>
  <si>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</si>
  <si>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</si>
  <si>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</si>
  <si>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</si>
  <si>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</si>
  <si>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</si>
  <si>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</si>
  <si>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</si>
  <si>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</si>
  <si>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</si>
  <si>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</si>
  <si>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</si>
  <si>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</si>
  <si>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</si>
  <si>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</si>
  <si>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</si>
  <si>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</si>
  <si>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</si>
  <si>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</si>
  <si>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</si>
  <si>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</si>
  <si>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</si>
  <si>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</si>
  <si>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</si>
  <si>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</si>
  <si>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</si>
  <si>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</si>
  <si>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</si>
  <si>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</si>
  <si>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</si>
  <si>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</si>
  <si>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</si>
  <si>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</si>
  <si>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</si>
  <si>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</si>
  <si>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</si>
  <si>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</si>
  <si>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</si>
  <si>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</si>
  <si>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</si>
  <si>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</si>
  <si>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</si>
  <si>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</si>
  <si>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</si>
  <si>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</si>
  <si>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</si>
  <si>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</si>
  <si>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</si>
  <si>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</si>
  <si>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</si>
  <si>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</si>
  <si>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</si>
  <si>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</si>
  <si>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</si>
  <si>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</si>
  <si>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</si>
  <si>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</si>
  <si>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</si>
  <si>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</si>
  <si>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</si>
  <si>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</si>
  <si>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</si>
  <si>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</si>
  <si>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</si>
  <si>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</si>
  <si>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</si>
  <si>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</si>
  <si>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</si>
  <si>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</si>
  <si>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</si>
  <si>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</si>
  <si>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</si>
  <si>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</si>
  <si>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</si>
  <si>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</si>
  <si>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</si>
  <si>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</si>
  <si>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</si>
  <si>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</si>
  <si>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</si>
  <si>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</si>
  <si>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</si>
  <si>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</si>
  <si>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</si>
  <si>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</si>
  <si>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</si>
  <si>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</si>
  <si>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</si>
  <si>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</si>
  <si>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</si>
  <si>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</si>
  <si>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</si>
  <si>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</si>
  <si>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</si>
  <si>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</si>
  <si>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</si>
  <si>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</si>
  <si>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</si>
  <si>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</si>
  <si>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</si>
  <si>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</si>
  <si>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</si>
  <si>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</si>
  <si>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</si>
  <si>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</si>
  <si>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</si>
  <si>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</si>
  <si>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</si>
  <si>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</si>
  <si>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</si>
  <si>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</si>
  <si>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</si>
  <si>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</si>
  <si>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</si>
  <si>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</si>
  <si>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</si>
  <si>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</si>
  <si>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</si>
  <si>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</si>
  <si>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</si>
  <si>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</si>
  <si>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</si>
  <si>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</si>
  <si>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</si>
  <si>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</si>
  <si>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</si>
  <si>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</si>
  <si>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</si>
  <si>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</si>
  <si>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</si>
  <si>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</si>
  <si>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</si>
  <si>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</si>
  <si>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</si>
  <si>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</si>
  <si>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</si>
  <si>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</si>
  <si>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</si>
  <si>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</si>
  <si>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</si>
  <si>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</si>
  <si>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</si>
  <si>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</si>
  <si>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</si>
  <si>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</si>
  <si>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</si>
  <si>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</si>
  <si>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</si>
  <si>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</si>
  <si>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</si>
  <si>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</si>
  <si>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</si>
  <si>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</si>
  <si>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</si>
  <si>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</si>
  <si>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</si>
  <si>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</si>
  <si>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</si>
  <si>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</si>
  <si>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</si>
  <si>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</si>
  <si>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</si>
  <si>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</si>
  <si>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</si>
  <si>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</si>
  <si>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</si>
  <si>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</si>
  <si>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</si>
  <si>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</si>
  <si>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</si>
  <si>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</si>
  <si>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</si>
  <si>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</si>
  <si>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</si>
  <si>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</si>
  <si>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</si>
  <si>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</si>
  <si>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</si>
  <si>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</si>
  <si>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</si>
  <si>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</si>
  <si>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</si>
  <si>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</si>
  <si>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</si>
  <si>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</si>
  <si>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</si>
  <si>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</si>
  <si>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</si>
  <si>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</si>
  <si>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</si>
  <si>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</si>
  <si>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</si>
  <si>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</si>
  <si>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</si>
  <si>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</si>
  <si>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</si>
  <si>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</si>
  <si>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</si>
  <si>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</si>
  <si>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</si>
  <si>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</si>
  <si>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</si>
  <si>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</si>
  <si>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</si>
  <si>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</si>
  <si>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</si>
  <si>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</si>
  <si>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</si>
  <si>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</si>
  <si>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</si>
  <si>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</si>
  <si>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</si>
  <si>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</si>
  <si>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</si>
  <si>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</si>
  <si>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</si>
  <si>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</si>
  <si>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</si>
  <si>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</si>
  <si>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</si>
  <si>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</si>
  <si>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</si>
  <si>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</si>
  <si>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</si>
  <si>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</si>
  <si>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</si>
  <si>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</si>
  <si>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</si>
  <si>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</si>
  <si>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</si>
  <si>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</si>
  <si>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</si>
  <si>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</si>
  <si>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</si>
  <si>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</si>
  <si>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</si>
  <si>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</si>
  <si>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</si>
  <si>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</si>
  <si>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</si>
  <si>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</si>
  <si>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</si>
  <si>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</si>
  <si>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</si>
  <si>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</si>
  <si>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</si>
  <si>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</si>
  <si>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</si>
  <si>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</si>
  <si>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</si>
  <si>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</si>
  <si>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</si>
  <si>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</si>
  <si>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</si>
  <si>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</si>
  <si>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</si>
  <si>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</si>
  <si>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</si>
  <si>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</si>
  <si>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</si>
  <si>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</si>
  <si>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</si>
  <si>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</si>
  <si>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</si>
  <si>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</si>
  <si>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</si>
  <si>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</si>
  <si>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</si>
  <si>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</si>
  <si>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</si>
  <si>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</si>
  <si>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</si>
  <si>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</si>
  <si>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</si>
  <si>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</si>
  <si>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</si>
  <si>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</si>
  <si>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</si>
  <si>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</si>
  <si>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</si>
  <si>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</si>
  <si>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</si>
  <si>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</si>
  <si>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</si>
  <si>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</si>
  <si>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</si>
  <si>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</si>
  <si>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</si>
  <si>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</si>
  <si>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</si>
  <si>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</si>
  <si>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</si>
  <si>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</si>
  <si>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</si>
  <si>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</si>
  <si>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</si>
  <si>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</si>
  <si>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</si>
  <si>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</si>
  <si>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</si>
  <si>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</si>
  <si>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</si>
  <si>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</si>
  <si>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</si>
  <si>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</si>
  <si>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</si>
  <si>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</si>
  <si>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</si>
  <si>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</si>
  <si>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</si>
  <si>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</si>
  <si>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</si>
  <si>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</si>
  <si>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</si>
  <si>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</si>
  <si>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</si>
  <si>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</si>
  <si>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</si>
  <si>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</si>
  <si>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</si>
  <si>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</si>
  <si>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</si>
  <si>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</si>
  <si>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</si>
  <si>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</si>
  <si>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</si>
  <si>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</si>
  <si>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</si>
  <si>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</si>
  <si>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</si>
  <si>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</si>
  <si>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</si>
  <si>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</si>
  <si>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</si>
  <si>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</si>
  <si>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</si>
  <si>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</si>
  <si>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</si>
  <si>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</si>
  <si>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</si>
  <si>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</si>
  <si>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</si>
  <si>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</si>
  <si>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</si>
  <si>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</si>
  <si>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</si>
  <si>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</si>
  <si>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</si>
  <si>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</si>
  <si>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</si>
  <si>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</si>
  <si>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</si>
  <si>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</si>
  <si>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</si>
  <si>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</si>
  <si>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</si>
  <si>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</si>
  <si>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</si>
  <si>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</si>
  <si>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</si>
  <si>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</si>
  <si>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</si>
  <si>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</si>
  <si>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</si>
  <si>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</si>
  <si>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</si>
  <si>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</si>
  <si>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</si>
  <si>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</si>
  <si>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</si>
  <si>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</si>
  <si>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</si>
  <si>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</si>
  <si>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</si>
  <si>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</si>
  <si>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</si>
  <si>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</si>
  <si>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</si>
  <si>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</si>
  <si>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</si>
  <si>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</si>
  <si>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</si>
  <si>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</si>
  <si>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</si>
  <si>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</si>
  <si>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</si>
  <si>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</si>
  <si>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</si>
  <si>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</si>
  <si>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</si>
  <si>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</si>
  <si>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</si>
  <si>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</si>
  <si>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</si>
  <si>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</si>
  <si>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</si>
  <si>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</si>
  <si>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</si>
  <si>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</si>
  <si>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</si>
  <si>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</si>
  <si>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</si>
  <si>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</si>
  <si>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</si>
  <si>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</si>
  <si>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</si>
  <si>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</si>
  <si>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</si>
  <si>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</si>
  <si>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</si>
  <si>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</si>
  <si>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</si>
  <si>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</si>
  <si>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</si>
  <si>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</si>
  <si>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</si>
  <si>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</si>
  <si>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</si>
  <si>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</si>
  <si>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</si>
  <si>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</si>
  <si>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</si>
  <si>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</si>
  <si>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</si>
  <si>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</si>
  <si>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</si>
  <si>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</si>
  <si>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</si>
  <si>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</si>
  <si>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</si>
  <si>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</si>
  <si>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</si>
  <si>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</si>
  <si>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</si>
  <si>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</si>
  <si>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</si>
  <si>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</si>
  <si>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</si>
  <si>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</si>
  <si>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</si>
  <si>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</si>
  <si>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</si>
  <si>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</si>
  <si>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</si>
  <si>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</si>
  <si>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</si>
  <si>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</si>
  <si>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</si>
  <si>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</si>
  <si>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</si>
  <si>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</si>
  <si>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</si>
  <si>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</si>
  <si>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</si>
  <si>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</si>
  <si>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</si>
  <si>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</si>
  <si>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</si>
  <si>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</si>
  <si>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</si>
  <si>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</si>
  <si>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</si>
  <si>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</si>
  <si>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</si>
  <si>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</si>
  <si>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</si>
  <si>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</si>
  <si>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</si>
  <si>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</si>
  <si>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</si>
  <si>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</si>
  <si>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</si>
  <si>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</si>
  <si>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</si>
  <si>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</si>
  <si>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</si>
  <si>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</si>
  <si>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</si>
  <si>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</si>
  <si>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</si>
  <si>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</si>
  <si>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</si>
  <si>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</si>
  <si>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</si>
  <si>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</si>
  <si>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</si>
  <si>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</si>
  <si>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</si>
  <si>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</si>
  <si>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</si>
  <si>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</si>
  <si>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</si>
  <si>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</si>
  <si>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</si>
  <si>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</si>
  <si>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</si>
  <si>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</si>
  <si>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</si>
  <si>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</si>
  <si>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</si>
  <si>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</si>
  <si>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</si>
  <si>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</si>
  <si>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</si>
  <si>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</si>
  <si>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</si>
  <si>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</si>
  <si>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</si>
  <si>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</si>
  <si>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</si>
  <si>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</si>
  <si>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</si>
  <si>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</si>
  <si>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</si>
  <si>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</si>
  <si>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</si>
  <si>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</si>
  <si>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</si>
  <si>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</si>
  <si>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</si>
  <si>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</si>
  <si>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</si>
  <si>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</si>
  <si>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</si>
  <si>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</si>
  <si>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</si>
  <si>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</si>
  <si>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</si>
  <si>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</si>
  <si>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</si>
  <si>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</si>
  <si>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</si>
  <si>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</si>
  <si>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</si>
  <si>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</si>
  <si>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</si>
  <si>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</si>
  <si>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</si>
  <si>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</si>
  <si>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</si>
  <si>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</si>
  <si>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</si>
  <si>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</si>
  <si>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</si>
  <si>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</si>
  <si>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</si>
  <si>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</si>
  <si>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</si>
  <si>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</si>
  <si>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</si>
  <si>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</si>
  <si>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</si>
  <si>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</si>
  <si>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</si>
  <si>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</si>
  <si>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</si>
  <si>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</si>
  <si>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</si>
  <si>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</si>
  <si>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</si>
  <si>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</si>
  <si>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</si>
  <si>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</si>
  <si>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</si>
  <si>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</si>
  <si>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</si>
  <si>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</si>
  <si>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</si>
  <si>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</si>
  <si>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</si>
  <si>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</si>
  <si>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</si>
  <si>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</si>
  <si>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</si>
  <si>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</si>
  <si>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</si>
  <si>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</si>
  <si>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</si>
  <si>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</si>
  <si>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</si>
  <si>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</si>
  <si>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</si>
  <si>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</si>
  <si>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</si>
  <si>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</si>
  <si>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</si>
  <si>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</si>
  <si>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</si>
  <si>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</si>
  <si>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</si>
  <si>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</si>
  <si>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</si>
  <si>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</si>
  <si>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</si>
  <si>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</si>
  <si>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</si>
  <si>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</si>
  <si>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</si>
  <si>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</si>
  <si>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</si>
  <si>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</si>
  <si>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</si>
  <si>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</si>
  <si>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</si>
  <si>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</si>
  <si>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</si>
  <si>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</si>
  <si>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</si>
  <si>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</si>
  <si>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</si>
  <si>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</si>
  <si>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</si>
  <si>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</si>
  <si>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</si>
  <si>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</si>
  <si>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</si>
  <si>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</si>
  <si>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</si>
  <si>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</si>
  <si>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</si>
  <si>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</si>
  <si>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</si>
  <si>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</si>
  <si>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</si>
  <si>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</si>
  <si>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</si>
  <si>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</si>
  <si>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</si>
  <si>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</si>
  <si>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</si>
  <si>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</si>
  <si>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</si>
  <si>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</si>
  <si>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</si>
  <si>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</si>
  <si>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</si>
  <si>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</si>
  <si>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</si>
  <si>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</si>
  <si>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</si>
  <si>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</si>
  <si>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</si>
  <si>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</si>
  <si>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</si>
  <si>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</si>
  <si>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</si>
  <si>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</si>
  <si>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</si>
  <si>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</si>
  <si>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</si>
  <si>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</si>
  <si>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</si>
  <si>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</si>
  <si>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</si>
  <si>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</si>
  <si>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</si>
  <si>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</si>
  <si>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</si>
  <si>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</si>
  <si>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</si>
  <si>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</si>
  <si>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</si>
  <si>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</si>
  <si>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</si>
  <si>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</si>
  <si>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</si>
  <si>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</si>
  <si>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</si>
  <si>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</si>
  <si>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</si>
  <si>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</si>
  <si>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</si>
  <si>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</si>
  <si>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</si>
  <si>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</si>
  <si>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</si>
  <si>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</si>
  <si>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</si>
  <si>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</si>
  <si>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</si>
  <si>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</si>
  <si>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</si>
  <si>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</si>
  <si>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</si>
  <si>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</si>
  <si>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</si>
  <si>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</si>
  <si>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</si>
  <si>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</si>
  <si>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</si>
  <si>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</si>
  <si>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</si>
  <si>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</si>
  <si>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</si>
  <si>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</si>
  <si>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</si>
  <si>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</si>
  <si>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</si>
  <si>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</si>
  <si>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</si>
  <si>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</si>
  <si>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</si>
  <si>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</si>
  <si>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</si>
  <si>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</si>
  <si>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</si>
  <si>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</si>
  <si>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</si>
  <si>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</si>
  <si>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</si>
  <si>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</si>
  <si>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</si>
  <si>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</si>
  <si>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</si>
  <si>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</si>
  <si>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</si>
  <si>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</si>
  <si>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</si>
  <si>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</si>
  <si>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</si>
  <si>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</si>
  <si>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</si>
  <si>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</si>
  <si>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</si>
  <si>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</si>
  <si>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</si>
  <si>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</si>
  <si>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</si>
  <si>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</si>
  <si>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</si>
  <si>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</si>
  <si>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</si>
  <si>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</si>
  <si>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</si>
  <si>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</si>
  <si>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</si>
  <si>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</si>
  <si>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</si>
  <si>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</si>
  <si>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</si>
  <si>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</si>
  <si>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</si>
  <si>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</si>
  <si>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</si>
  <si>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</si>
  <si>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</si>
  <si>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</si>
  <si>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</si>
  <si>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</si>
  <si>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</si>
  <si>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</si>
  <si>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</si>
  <si>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</si>
  <si>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</si>
  <si>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</si>
  <si>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</si>
  <si>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</si>
  <si>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</si>
  <si>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</si>
  <si>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</si>
  <si>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</si>
  <si>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</si>
  <si>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</si>
  <si>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</si>
  <si>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</si>
  <si>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</si>
  <si>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</si>
  <si>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</si>
  <si>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</si>
  <si>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</si>
  <si>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</si>
  <si>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</si>
  <si>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</si>
  <si>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</si>
  <si>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</si>
  <si>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</si>
  <si>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</si>
  <si>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</si>
  <si>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</si>
  <si>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</si>
  <si>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</si>
  <si>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</si>
  <si>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</si>
  <si>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</si>
  <si>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</si>
  <si>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</si>
  <si>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</si>
  <si>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</si>
  <si>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</si>
  <si>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</si>
  <si>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</si>
  <si>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</si>
  <si>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</si>
  <si>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</si>
  <si>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</si>
  <si>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</si>
  <si>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</si>
  <si>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</si>
  <si>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</si>
  <si>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</si>
  <si>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</si>
  <si>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</si>
  <si>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</si>
  <si>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</si>
  <si>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</si>
  <si>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</si>
  <si>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</si>
  <si>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</si>
  <si>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</si>
  <si>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</si>
  <si>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</si>
  <si>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</si>
  <si>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</si>
  <si>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</si>
  <si>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</si>
  <si>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</si>
  <si>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</si>
  <si>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</si>
  <si>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</si>
  <si>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</si>
  <si>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</si>
  <si>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</si>
  <si>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</si>
  <si>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</si>
  <si>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</si>
  <si>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</si>
  <si>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</si>
  <si>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</si>
  <si>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</si>
  <si>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</si>
  <si>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</si>
  <si>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</si>
  <si>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</si>
  <si>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</si>
  <si>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</si>
  <si>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</si>
  <si>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</si>
  <si>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</si>
  <si>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</si>
  <si>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</si>
  <si>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</si>
  <si>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</si>
  <si>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</si>
  <si>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</si>
  <si>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</si>
  <si>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</si>
  <si>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</si>
  <si>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</si>
  <si>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</si>
  <si>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</si>
  <si>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</si>
  <si>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</si>
  <si>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</si>
  <si>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</si>
  <si>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</si>
  <si>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</si>
  <si>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</si>
  <si>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</si>
  <si>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</si>
  <si>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</si>
  <si>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</si>
  <si>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</si>
  <si>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</si>
  <si>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</si>
  <si>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</si>
  <si>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</si>
  <si>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</si>
  <si>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</si>
  <si>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</si>
  <si>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</si>
  <si>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</si>
  <si>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</si>
  <si>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</si>
  <si>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</si>
  <si>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</si>
  <si>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</si>
  <si>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</si>
  <si>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</si>
  <si>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</si>
  <si>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</si>
  <si>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</si>
  <si>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</si>
  <si>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</si>
  <si>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</si>
  <si>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</si>
  <si>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</si>
  <si>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</si>
  <si>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</si>
  <si>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</si>
  <si>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</si>
  <si>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</si>
  <si>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</si>
  <si>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</si>
  <si>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</si>
  <si>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</si>
  <si>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</si>
  <si>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</si>
  <si>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</si>
  <si>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</si>
  <si>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</si>
  <si>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</si>
  <si>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</si>
  <si>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</si>
  <si>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</si>
  <si>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</si>
  <si>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</si>
  <si>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</si>
  <si>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</si>
  <si>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</si>
  <si>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</si>
  <si>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</si>
  <si>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</si>
  <si>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</si>
  <si>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</si>
  <si>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</si>
  <si>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</si>
  <si>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</si>
  <si>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</si>
  <si>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</si>
  <si>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</si>
  <si>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</si>
  <si>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</si>
  <si>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</si>
  <si>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</si>
  <si>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</si>
  <si>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</si>
  <si>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</si>
  <si>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</si>
  <si>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</si>
  <si>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</si>
  <si>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</si>
  <si>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</si>
  <si>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</si>
  <si>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</si>
  <si>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</si>
  <si>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</si>
  <si>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</si>
  <si>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</si>
  <si>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</si>
  <si>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</si>
  <si>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</si>
  <si>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</si>
  <si>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</si>
  <si>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</si>
  <si>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</si>
  <si>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</si>
  <si>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</si>
  <si>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</si>
  <si>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</si>
  <si>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</si>
  <si>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</si>
  <si>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</si>
  <si>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</si>
  <si>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</si>
  <si>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</si>
  <si>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</si>
  <si>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</si>
  <si>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</si>
  <si>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</si>
  <si>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</si>
  <si>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</si>
  <si>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</si>
  <si>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</si>
  <si>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</si>
  <si>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</si>
  <si>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</si>
  <si>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</si>
  <si>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</si>
  <si>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</si>
  <si>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</si>
  <si>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</si>
  <si>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</si>
  <si>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</si>
  <si>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</si>
  <si>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</si>
  <si>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</si>
  <si>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</si>
  <si>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</si>
  <si>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</si>
  <si>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</si>
  <si>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</si>
  <si>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</si>
  <si>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</si>
  <si>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</si>
  <si>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</si>
  <si>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</si>
  <si>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</si>
  <si>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</si>
  <si>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</si>
  <si>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</si>
  <si>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</si>
  <si>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</si>
  <si>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</si>
  <si>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</si>
  <si>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</si>
  <si>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</si>
  <si>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</si>
  <si>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</si>
  <si>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</si>
  <si>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</si>
  <si>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</si>
  <si>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</si>
  <si>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</si>
  <si>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</si>
  <si>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</si>
  <si>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</si>
  <si>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</si>
  <si>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</si>
  <si>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</si>
  <si>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</si>
  <si>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</si>
  <si>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</si>
  <si>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</si>
  <si>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</si>
  <si>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</si>
  <si>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</si>
  <si>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</si>
  <si>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</si>
  <si>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</si>
  <si>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</si>
  <si>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</si>
  <si>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</si>
  <si>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</si>
  <si>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</si>
  <si>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</si>
  <si>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</si>
  <si>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</si>
  <si>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</si>
  <si>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</si>
  <si>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</si>
  <si>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</si>
  <si>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</si>
  <si>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</si>
  <si>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</si>
  <si>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</si>
  <si>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</si>
  <si>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</si>
  <si>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</si>
  <si>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</si>
  <si>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</si>
  <si>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</si>
  <si>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</si>
  <si>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</si>
  <si>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</si>
  <si>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</si>
  <si>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</si>
  <si>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</si>
  <si>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</si>
  <si>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</si>
  <si>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</si>
  <si>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</si>
  <si>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</si>
  <si>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</si>
  <si>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</si>
  <si>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</si>
  <si>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</si>
  <si>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</si>
  <si>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</si>
  <si>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</si>
  <si>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</si>
  <si>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</si>
  <si>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</si>
  <si>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</si>
  <si>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</si>
  <si>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</si>
  <si>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</si>
  <si>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</si>
  <si>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</si>
  <si>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</si>
  <si>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</si>
  <si>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</si>
  <si>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</si>
  <si>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</si>
  <si>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</si>
  <si>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</si>
  <si>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</si>
  <si>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</si>
  <si>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</si>
  <si>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</si>
  <si>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</si>
  <si>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</si>
  <si>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</si>
  <si>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</si>
  <si>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</si>
  <si>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</si>
  <si>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</si>
  <si>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</si>
  <si>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</si>
  <si>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</si>
  <si>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</si>
  <si>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</si>
  <si>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</si>
  <si>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</si>
  <si>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</si>
  <si>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</si>
  <si>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</si>
  <si>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</si>
  <si>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</si>
  <si>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</si>
  <si>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</si>
  <si>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</si>
  <si>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</si>
  <si>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</si>
  <si>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</si>
  <si>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</si>
  <si>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</si>
  <si>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</si>
  <si>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</si>
  <si>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</si>
  <si>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</si>
  <si>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</si>
  <si>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</si>
  <si>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</si>
  <si>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</si>
  <si>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</si>
  <si>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</si>
  <si>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</si>
  <si>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</si>
  <si>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</si>
  <si>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</si>
  <si>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</si>
  <si>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</si>
  <si>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</si>
  <si>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</si>
  <si>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</si>
  <si>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</si>
  <si>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</si>
  <si>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</si>
  <si>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</si>
  <si>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</si>
  <si>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</si>
  <si>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</si>
  <si>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</si>
  <si>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</si>
  <si>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</si>
  <si>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</si>
  <si>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</si>
  <si>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</si>
  <si>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</si>
  <si>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</si>
  <si>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</si>
  <si>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</si>
  <si>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</si>
  <si>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</si>
  <si>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</si>
  <si>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</si>
  <si>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</si>
  <si>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</si>
  <si>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</si>
  <si>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</si>
  <si>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</si>
  <si>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</si>
  <si>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</si>
  <si>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</si>
  <si>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</si>
  <si>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</si>
  <si>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</si>
  <si>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</si>
  <si>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</si>
  <si>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</si>
  <si>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</si>
  <si>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</si>
  <si>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</si>
  <si>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</si>
  <si>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</si>
  <si>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</si>
  <si>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</si>
  <si>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</si>
  <si>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</si>
  <si>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</si>
  <si>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</si>
  <si>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</si>
  <si>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</si>
  <si>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</si>
  <si>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</si>
  <si>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</si>
  <si>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</si>
  <si>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</si>
  <si>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</si>
  <si>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</si>
  <si>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</si>
  <si>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</si>
  <si>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</si>
  <si>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</si>
  <si>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</si>
  <si>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</si>
  <si>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</si>
  <si>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</si>
  <si>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</si>
  <si>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</si>
  <si>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</si>
  <si>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</si>
  <si>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</si>
  <si>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</si>
  <si>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</si>
  <si>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</si>
  <si>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</si>
  <si>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</si>
  <si>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</si>
  <si>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</si>
  <si>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</si>
  <si>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</si>
  <si>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</si>
  <si>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</si>
  <si>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</si>
  <si>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</si>
  <si>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</si>
  <si>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</si>
  <si>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</si>
  <si>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</si>
  <si>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</si>
  <si>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</si>
  <si>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</si>
  <si>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</si>
  <si>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</si>
  <si>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</si>
  <si>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</si>
  <si>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</si>
  <si>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</si>
  <si>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</si>
  <si>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</si>
  <si>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</si>
  <si>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</si>
  <si>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</si>
  <si>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</si>
  <si>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</si>
  <si>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</si>
  <si>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</si>
  <si>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</si>
  <si>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</si>
  <si>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</si>
  <si>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</si>
  <si>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</si>
  <si>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</si>
  <si>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</si>
  <si>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</si>
  <si>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</si>
  <si>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</si>
  <si>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</si>
  <si>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</si>
  <si>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</si>
  <si>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</si>
  <si>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</si>
  <si>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</si>
  <si>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</si>
  <si>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</si>
  <si>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</si>
  <si>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</si>
  <si>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</si>
  <si>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</si>
  <si>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</si>
  <si>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</si>
  <si>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</si>
  <si>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</si>
  <si>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</si>
  <si>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</si>
  <si>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</si>
  <si>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</si>
  <si>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</si>
  <si>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</si>
  <si>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</si>
  <si>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</si>
  <si>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</si>
  <si>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</si>
  <si>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</si>
  <si>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</si>
  <si>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</si>
  <si>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</si>
  <si>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</si>
  <si>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</si>
  <si>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</si>
  <si>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</si>
  <si>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</si>
  <si>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</si>
  <si>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</si>
  <si>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</si>
  <si>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</si>
  <si>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</si>
  <si>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</si>
  <si>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</si>
  <si>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</si>
  <si>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</si>
  <si>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</si>
  <si>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</si>
  <si>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</si>
  <si>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</si>
  <si>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</si>
  <si>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</si>
  <si>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</si>
  <si>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</si>
  <si>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</si>
  <si>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</si>
  <si>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</si>
  <si>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</si>
  <si>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</si>
  <si>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</si>
  <si>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</si>
  <si>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</si>
  <si>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</si>
  <si>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</si>
  <si>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</si>
  <si>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</si>
  <si>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</si>
  <si>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</si>
  <si>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</si>
  <si>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</si>
  <si>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</si>
  <si>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</si>
  <si>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</si>
  <si>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</si>
  <si>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</si>
  <si>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</si>
  <si>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</si>
  <si>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</si>
  <si>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</si>
  <si>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</si>
  <si>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</si>
  <si>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</si>
  <si>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</si>
  <si>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</si>
  <si>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</si>
  <si>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</si>
  <si>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</si>
  <si>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</si>
  <si>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</si>
  <si>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</si>
  <si>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</si>
  <si>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</si>
  <si>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</si>
  <si>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</si>
  <si>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</si>
  <si>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</si>
  <si>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</si>
  <si>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</si>
  <si>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</si>
  <si>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</si>
  <si>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</si>
  <si>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</si>
  <si>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</si>
  <si>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</si>
  <si>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</si>
  <si>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</si>
  <si>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</si>
  <si>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</si>
  <si>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</si>
  <si>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</si>
  <si>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</si>
  <si>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</si>
  <si>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</si>
  <si>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</si>
  <si>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</si>
  <si>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</si>
  <si>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</si>
  <si>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</si>
  <si>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</si>
  <si>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</si>
  <si>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</si>
  <si>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</si>
  <si>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</si>
  <si>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</si>
  <si>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</si>
  <si>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</si>
  <si>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</si>
  <si>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</si>
  <si>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</si>
  <si>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</si>
  <si>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</si>
  <si>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</si>
  <si>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</si>
  <si>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</si>
  <si>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</si>
  <si>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</si>
  <si>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</si>
  <si>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</si>
  <si>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</si>
  <si>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</si>
  <si>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</si>
  <si>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</si>
  <si>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</si>
  <si>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</si>
  <si>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</si>
  <si>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</si>
  <si>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</si>
  <si>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</si>
  <si>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</si>
  <si>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</si>
  <si>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</si>
  <si>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</si>
  <si>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</si>
  <si>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</si>
  <si>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</si>
  <si>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</si>
  <si>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</si>
  <si>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</si>
  <si>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</si>
  <si>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</si>
  <si>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</si>
  <si>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</si>
  <si>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</si>
  <si>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</si>
  <si>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</si>
  <si>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</si>
  <si>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</si>
  <si>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</si>
  <si>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</si>
  <si>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</si>
  <si>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</si>
  <si>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</si>
  <si>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</si>
  <si>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</si>
  <si>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</si>
  <si>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</si>
  <si>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</si>
  <si>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</si>
  <si>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</si>
  <si>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</si>
  <si>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</si>
  <si>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</si>
  <si>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</si>
  <si>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</si>
  <si>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</si>
  <si>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</si>
  <si>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</si>
  <si>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</si>
  <si>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</si>
  <si>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</si>
  <si>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</si>
  <si>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</si>
  <si>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</si>
  <si>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</si>
  <si>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</si>
  <si>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</si>
  <si>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</si>
  <si>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</si>
  <si>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</si>
  <si>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</si>
  <si>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</si>
  <si>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</si>
  <si>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</si>
  <si>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</si>
  <si>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</si>
  <si>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</si>
  <si>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</si>
  <si>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</si>
  <si>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</si>
  <si>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</si>
  <si>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</si>
  <si>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</si>
  <si>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</si>
  <si>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</si>
  <si>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</si>
  <si>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</si>
  <si>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</si>
  <si>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</si>
  <si>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</si>
  <si>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</si>
  <si>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</si>
  <si>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</si>
  <si>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</si>
  <si>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</si>
  <si>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</si>
  <si>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</si>
  <si>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</si>
  <si>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</si>
  <si>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</si>
  <si>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</si>
  <si>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</si>
  <si>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</si>
  <si>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</si>
  <si>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</si>
  <si>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</si>
  <si>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</si>
  <si>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</si>
  <si>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</si>
  <si>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</si>
  <si>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</si>
  <si>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</si>
  <si>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</si>
  <si>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</si>
  <si>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</si>
  <si>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</si>
  <si>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</si>
  <si>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</si>
  <si>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</si>
  <si>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</si>
  <si>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</si>
  <si>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</si>
  <si>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</si>
  <si>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</si>
  <si>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</si>
  <si>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</si>
  <si>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</si>
  <si>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</si>
  <si>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</si>
  <si>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</si>
  <si>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</si>
  <si>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</si>
  <si>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</si>
  <si>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</si>
  <si>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</si>
  <si>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</si>
  <si>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</si>
  <si>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</si>
  <si>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</si>
  <si>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</si>
  <si>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</si>
  <si>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</si>
  <si>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</si>
  <si>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</si>
  <si>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</si>
  <si>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</si>
  <si>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</si>
  <si>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</si>
  <si>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</si>
  <si>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</si>
  <si>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</si>
  <si>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</si>
  <si>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</si>
  <si>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</si>
  <si>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</si>
  <si>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</si>
  <si>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</si>
  <si>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</si>
  <si>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</si>
  <si>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</si>
  <si>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</si>
  <si>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</si>
  <si>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</si>
  <si>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</si>
  <si>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</si>
  <si>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</si>
  <si>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</si>
  <si>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</si>
  <si>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</si>
  <si>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</si>
  <si>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</si>
  <si>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</si>
  <si>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</si>
  <si>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</si>
  <si>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</si>
  <si>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</si>
  <si>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</si>
  <si>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</si>
  <si>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</si>
  <si>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</si>
  <si>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</si>
  <si>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</si>
  <si>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</si>
  <si>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</si>
  <si>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</si>
  <si>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</si>
  <si>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</si>
  <si>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</si>
  <si>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</si>
  <si>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</si>
  <si>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</si>
  <si>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</si>
  <si>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</si>
  <si>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</si>
  <si>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</si>
  <si>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</si>
  <si>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</si>
  <si>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</si>
  <si>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</si>
  <si>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</si>
  <si>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</si>
  <si>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</si>
  <si>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</si>
  <si>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</si>
  <si>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</si>
  <si>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</si>
  <si>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</si>
  <si>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</si>
  <si>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</si>
  <si>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</si>
  <si>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</si>
  <si>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</si>
  <si>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</si>
  <si>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</si>
  <si>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</si>
  <si>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</si>
  <si>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</si>
  <si>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</si>
  <si>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</si>
  <si>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</si>
  <si>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</si>
  <si>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</si>
  <si>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</si>
  <si>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</si>
  <si>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</si>
  <si>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</si>
  <si>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</si>
  <si>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</si>
  <si>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</si>
  <si>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</si>
  <si>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</si>
  <si>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</si>
  <si>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</si>
  <si>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</si>
  <si>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</si>
  <si>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</si>
  <si>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</si>
  <si>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</si>
  <si>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</si>
  <si>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</si>
  <si>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</si>
  <si>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</si>
  <si>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</si>
  <si>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</si>
  <si>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</si>
  <si>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</si>
  <si>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</si>
  <si>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</si>
  <si>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</si>
  <si>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</si>
  <si>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</si>
  <si>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</si>
  <si>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</si>
  <si>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</si>
  <si>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</si>
  <si>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</si>
  <si>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</si>
  <si>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</si>
  <si>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</si>
  <si>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</si>
  <si>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</si>
  <si>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</si>
  <si>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</si>
  <si>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</si>
  <si>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</si>
  <si>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</si>
  <si>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</si>
  <si>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</si>
  <si>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</si>
  <si>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</si>
  <si>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</si>
  <si>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</si>
  <si>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</si>
  <si>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</si>
  <si>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</si>
  <si>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</si>
  <si>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</si>
  <si>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</si>
  <si>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</si>
  <si>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</si>
  <si>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</si>
  <si>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</si>
  <si>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</si>
  <si>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</si>
  <si>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</si>
  <si>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</si>
  <si>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</si>
  <si>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</si>
  <si>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</si>
  <si>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</si>
  <si>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</si>
  <si>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</si>
  <si>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</si>
  <si>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</si>
  <si>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</si>
  <si>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</si>
  <si>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</si>
  <si>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</si>
  <si>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</si>
  <si>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</si>
  <si>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</si>
  <si>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</si>
  <si>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</si>
  <si>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</si>
  <si>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</si>
  <si>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</si>
  <si>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</si>
  <si>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</si>
  <si>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</si>
  <si>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</si>
  <si>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</si>
  <si>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</si>
  <si>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</si>
  <si>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</si>
  <si>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</si>
  <si>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</si>
  <si>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</si>
  <si>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</si>
  <si>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</si>
  <si>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</si>
  <si>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</si>
  <si>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</si>
  <si>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</si>
  <si>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</si>
  <si>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</si>
  <si>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</si>
  <si>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</si>
  <si>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</si>
  <si>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</si>
  <si>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</si>
  <si>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</si>
  <si>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</si>
  <si>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</si>
  <si>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</si>
  <si>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</si>
  <si>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</si>
  <si>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</si>
  <si>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</si>
  <si>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</si>
  <si>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</si>
  <si>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</si>
  <si>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</si>
  <si>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</si>
  <si>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</si>
  <si>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</si>
  <si>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</si>
  <si>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</si>
  <si>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</si>
  <si>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</si>
  <si>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</si>
  <si>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</si>
  <si>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</si>
  <si>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</si>
  <si>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</si>
  <si>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</si>
  <si>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</si>
  <si>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</si>
  <si>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</si>
  <si>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</si>
  <si>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</si>
  <si>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</si>
  <si>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</si>
  <si>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</si>
  <si>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</si>
  <si>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</si>
  <si>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</si>
  <si>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</si>
  <si>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</si>
  <si>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</si>
  <si>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</si>
  <si>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</si>
  <si>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</si>
  <si>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</si>
  <si>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</si>
  <si>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</si>
  <si>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</si>
  <si>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</si>
  <si>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</si>
  <si>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</si>
  <si>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</si>
  <si>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</si>
  <si>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</si>
  <si>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</si>
  <si>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</si>
  <si>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</si>
  <si>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</si>
  <si>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</si>
  <si>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</si>
  <si>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</si>
  <si>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</si>
  <si>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</si>
  <si>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</si>
  <si>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</si>
  <si>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</si>
  <si>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</si>
  <si>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</si>
  <si>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</si>
  <si>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</si>
  <si>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</si>
  <si>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</si>
  <si>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</si>
  <si>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</si>
  <si>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</si>
  <si>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</si>
  <si>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</si>
  <si>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</si>
  <si>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</si>
  <si>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</si>
  <si>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</si>
  <si>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</si>
  <si>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</si>
  <si>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</si>
  <si>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</si>
  <si>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</si>
  <si>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</si>
  <si>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</si>
  <si>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</si>
  <si>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</si>
  <si>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</si>
  <si>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</si>
  <si>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</si>
  <si>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</si>
  <si>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</si>
  <si>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</si>
  <si>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</si>
  <si>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</si>
  <si>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</si>
  <si>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</si>
  <si>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</si>
  <si>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</si>
  <si>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</si>
  <si>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</si>
  <si>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</si>
  <si>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</si>
  <si>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</si>
  <si>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</si>
  <si>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</si>
  <si>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</si>
  <si>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</si>
  <si>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</si>
  <si>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</si>
  <si>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</si>
  <si>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</si>
  <si>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</si>
  <si>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</si>
  <si>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</si>
  <si>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</si>
  <si>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</si>
  <si>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</si>
  <si>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</si>
  <si>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</si>
  <si>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</si>
  <si>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</si>
  <si>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</si>
  <si>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</si>
  <si>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</si>
  <si>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</si>
  <si>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</si>
  <si>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</si>
  <si>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</si>
  <si>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</si>
  <si>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</si>
  <si>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</si>
  <si>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</si>
  <si>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</si>
  <si>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</si>
  <si>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</si>
  <si>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</si>
  <si>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</si>
  <si>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</si>
  <si>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</si>
  <si>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</si>
  <si>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</si>
  <si>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</si>
  <si>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</si>
  <si>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</si>
  <si>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</si>
  <si>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</si>
  <si>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</si>
  <si>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</si>
  <si>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</si>
  <si>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</si>
  <si>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</si>
  <si>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</si>
  <si>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</si>
  <si>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</si>
  <si>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</si>
  <si>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</si>
  <si>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</si>
  <si>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</si>
  <si>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</si>
  <si>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</si>
  <si>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</si>
  <si>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</si>
  <si>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</si>
  <si>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</si>
  <si>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</si>
  <si>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</si>
  <si>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</si>
  <si>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</si>
  <si>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</si>
  <si>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</si>
  <si>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</si>
  <si>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</si>
  <si>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</si>
  <si>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</si>
  <si>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</si>
  <si>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</si>
  <si>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</si>
  <si>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</si>
  <si>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</si>
  <si>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</si>
  <si>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</si>
  <si>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</si>
  <si>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</si>
  <si>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</si>
  <si>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</si>
  <si>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</si>
  <si>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</si>
  <si>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</si>
  <si>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</si>
  <si>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</si>
  <si>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</si>
  <si>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</si>
  <si>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</si>
  <si>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</si>
  <si>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</si>
  <si>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</si>
  <si>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</si>
  <si>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</si>
  <si>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</si>
  <si>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</si>
  <si>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</si>
  <si>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</si>
  <si>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</si>
  <si>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</si>
  <si>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</si>
  <si>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</si>
  <si>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</si>
  <si>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</si>
  <si>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</si>
  <si>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</si>
  <si>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</si>
  <si>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</si>
  <si>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</si>
  <si>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</si>
  <si>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</si>
  <si>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</si>
  <si>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</si>
  <si>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</si>
  <si>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</si>
  <si>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</si>
  <si>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</si>
  <si>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</si>
  <si>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</si>
  <si>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</si>
  <si>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</si>
  <si>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</si>
  <si>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</si>
  <si>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</si>
  <si>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</si>
  <si>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</si>
  <si>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</si>
  <si>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</si>
  <si>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</si>
  <si>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</si>
  <si>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</si>
  <si>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</si>
  <si>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</si>
  <si>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</si>
  <si>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</si>
  <si>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</si>
  <si>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</si>
  <si>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</si>
  <si>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</si>
  <si>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</si>
  <si>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</si>
  <si>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</si>
  <si>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</si>
  <si>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</si>
  <si>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</si>
  <si>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</si>
  <si>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</si>
  <si>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</si>
  <si>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</si>
  <si>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</si>
  <si>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</si>
  <si>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</si>
  <si>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</si>
  <si>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</si>
  <si>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</si>
  <si>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</si>
  <si>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</si>
  <si>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</si>
  <si>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</si>
  <si>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</si>
  <si>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</si>
  <si>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</si>
  <si>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</si>
  <si>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</si>
  <si>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</si>
  <si>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</si>
  <si>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</si>
  <si>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</si>
  <si>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</si>
  <si>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</si>
  <si>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</si>
  <si>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</si>
  <si>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</si>
  <si>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</si>
  <si>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</si>
  <si>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</si>
  <si>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</si>
  <si>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</si>
  <si>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</si>
  <si>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</si>
  <si>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</si>
  <si>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</si>
  <si>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</si>
  <si>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</si>
  <si>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</si>
  <si>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</si>
  <si>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</si>
  <si>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</si>
  <si>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</si>
  <si>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</si>
  <si>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</si>
  <si>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</si>
  <si>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</si>
  <si>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</si>
  <si>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</si>
  <si>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</si>
  <si>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</si>
  <si>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</si>
  <si>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</si>
  <si>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</si>
  <si>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</si>
  <si>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</si>
  <si>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</si>
  <si>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</si>
  <si>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</si>
  <si>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</si>
  <si>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</si>
  <si>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</si>
  <si>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</si>
  <si>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</si>
  <si>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</si>
  <si>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</si>
  <si>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</si>
  <si>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</si>
  <si>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</si>
  <si>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</si>
  <si>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</si>
  <si>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</si>
  <si>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</si>
  <si>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</si>
  <si>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</si>
  <si>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</si>
  <si>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</si>
  <si>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</si>
  <si>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</si>
  <si>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</si>
  <si>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</si>
  <si>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</si>
  <si>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</si>
  <si>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</si>
  <si>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</si>
  <si>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</si>
  <si>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</si>
  <si>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</si>
  <si>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</si>
  <si>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</si>
  <si>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</si>
  <si>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</si>
  <si>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</si>
  <si>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</si>
  <si>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</si>
  <si>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</si>
  <si>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</si>
  <si>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</si>
  <si>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</si>
  <si>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</si>
  <si>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</si>
  <si>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</si>
  <si>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</si>
  <si>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</si>
  <si>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</si>
  <si>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</si>
  <si>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</si>
  <si>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</si>
  <si>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</si>
  <si>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</si>
  <si>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</si>
  <si>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</si>
  <si>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</si>
  <si>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</si>
  <si>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</si>
  <si>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</si>
  <si>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</si>
  <si>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</si>
  <si>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</si>
  <si>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</si>
  <si>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</si>
  <si>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</si>
  <si>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</si>
  <si>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</si>
  <si>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</si>
  <si>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</si>
  <si>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</si>
  <si>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</si>
  <si>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</si>
  <si>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</si>
  <si>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</si>
  <si>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</si>
  <si>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</si>
  <si>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</si>
  <si>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</si>
  <si>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</si>
  <si>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</si>
  <si>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</si>
  <si>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</si>
  <si>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</si>
  <si>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</si>
  <si>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</si>
  <si>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</si>
  <si>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</si>
  <si>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</si>
  <si>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</si>
  <si>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</si>
  <si>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</si>
  <si>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</si>
  <si>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</si>
  <si>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</si>
  <si>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</si>
  <si>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</si>
  <si>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</si>
  <si>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</si>
  <si>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</si>
  <si>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</si>
  <si>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</si>
  <si>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</si>
  <si>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</si>
  <si>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</si>
  <si>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</si>
  <si>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</si>
  <si>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</si>
  <si>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</si>
  <si>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</si>
  <si>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</si>
  <si>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</si>
  <si>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</si>
  <si>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</si>
  <si>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</si>
  <si>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</si>
  <si>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</si>
  <si>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</si>
  <si>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</si>
  <si>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</si>
  <si>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</si>
  <si>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</si>
  <si>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</si>
  <si>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</si>
  <si>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</si>
  <si>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</si>
  <si>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</si>
  <si>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</si>
  <si>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</si>
  <si>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</si>
  <si>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</si>
  <si>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</si>
  <si>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</si>
  <si>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</si>
  <si>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</si>
  <si>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</si>
  <si>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</si>
  <si>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</si>
  <si>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</si>
  <si>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</si>
  <si>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</si>
  <si>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</si>
  <si>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</si>
  <si>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</si>
  <si>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</si>
  <si>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</si>
  <si>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</si>
  <si>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</si>
  <si>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</si>
  <si>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</si>
  <si>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</si>
  <si>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</si>
  <si>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</si>
  <si>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</si>
  <si>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</si>
  <si>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</si>
  <si>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</si>
  <si>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</si>
  <si>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</si>
  <si>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</si>
  <si>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</si>
  <si>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</si>
  <si>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</si>
  <si>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</si>
  <si>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</si>
  <si>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</si>
  <si>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</si>
  <si>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</si>
  <si>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</si>
  <si>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</si>
  <si>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</si>
  <si>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</si>
  <si>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</si>
  <si>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</si>
  <si>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</si>
  <si>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</si>
  <si>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</si>
  <si>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</si>
  <si>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</si>
  <si>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</si>
  <si>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</si>
  <si>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</si>
  <si>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</si>
  <si>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</si>
  <si>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</si>
  <si>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</si>
  <si>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</si>
  <si>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</si>
  <si>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</si>
  <si>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</si>
  <si>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</si>
  <si>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</si>
  <si>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</si>
  <si>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</si>
  <si>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</si>
  <si>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</si>
  <si>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</si>
  <si>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</si>
  <si>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</si>
  <si>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</si>
  <si>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</si>
  <si>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</si>
  <si>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</si>
  <si>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</si>
  <si>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</si>
  <si>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</si>
  <si>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</si>
  <si>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</si>
  <si>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</si>
  <si>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</si>
  <si>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</si>
  <si>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</si>
  <si>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</si>
  <si>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</si>
  <si>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</si>
  <si>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</si>
  <si>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</si>
  <si>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</si>
  <si>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</si>
  <si>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</si>
  <si>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</si>
  <si>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</si>
  <si>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</si>
  <si>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</si>
  <si>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</si>
  <si>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</si>
  <si>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</si>
  <si>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</si>
  <si>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</si>
  <si>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</si>
  <si>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</si>
  <si>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</si>
  <si>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</si>
  <si>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</si>
  <si>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</si>
  <si>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</si>
  <si>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</si>
  <si>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</si>
  <si>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</si>
  <si>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</si>
  <si>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</si>
  <si>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</si>
  <si>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</si>
  <si>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</si>
  <si>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</si>
  <si>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</si>
  <si>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</si>
  <si>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</si>
  <si>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</si>
  <si>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</si>
  <si>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</si>
  <si>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</si>
  <si>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</si>
  <si>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</si>
  <si>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</si>
  <si>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</si>
  <si>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</si>
  <si>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</si>
  <si>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</si>
  <si>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</si>
  <si>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</si>
  <si>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</si>
  <si>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</si>
  <si>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</si>
  <si>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</si>
  <si>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</si>
  <si>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</si>
  <si>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</si>
  <si>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</si>
  <si>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</si>
  <si>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</si>
  <si>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</si>
  <si>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</si>
  <si>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</si>
  <si>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</si>
  <si>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</si>
  <si>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</si>
  <si>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</si>
  <si>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</si>
  <si>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</si>
  <si>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</si>
  <si>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</si>
  <si>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</si>
  <si>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</si>
  <si>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</si>
  <si>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</si>
  <si>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</si>
  <si>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</si>
  <si>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</si>
  <si>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</si>
  <si>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</si>
  <si>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</si>
  <si>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</si>
  <si>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</si>
  <si>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</si>
  <si>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</si>
  <si>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</si>
  <si>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</si>
  <si>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</si>
  <si>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</si>
  <si>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</si>
  <si>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</si>
  <si>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</si>
  <si>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</si>
  <si>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</si>
  <si>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</si>
  <si>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</si>
  <si>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</si>
  <si>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</si>
  <si>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</si>
  <si>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</si>
  <si>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</si>
  <si>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</si>
  <si>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</si>
  <si>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</si>
  <si>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</si>
  <si>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</si>
  <si>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</si>
  <si>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</si>
  <si>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</si>
  <si>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</si>
  <si>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</si>
  <si>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</si>
  <si>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</si>
  <si>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</si>
  <si>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</si>
  <si>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</si>
  <si>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</si>
  <si>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</si>
  <si>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</si>
  <si>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</si>
  <si>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</si>
  <si>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</si>
  <si>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</si>
  <si>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</si>
  <si>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</si>
  <si>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</si>
  <si>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</si>
  <si>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</si>
  <si>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</si>
  <si>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</si>
  <si>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</si>
  <si>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</si>
  <si>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</si>
  <si>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</si>
  <si>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</si>
  <si>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</si>
  <si>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</si>
  <si>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</si>
  <si>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</si>
  <si>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</si>
  <si>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</si>
  <si>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</si>
  <si>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</si>
  <si>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</si>
  <si>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</si>
  <si>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</si>
  <si>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</si>
  <si>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</si>
  <si>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</si>
  <si>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</si>
  <si>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</si>
  <si>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</si>
  <si>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</si>
  <si>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</si>
  <si>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</si>
  <si>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</si>
  <si>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</si>
  <si>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</si>
  <si>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</si>
  <si>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</si>
  <si>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</si>
  <si>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</si>
  <si>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</si>
  <si>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</si>
  <si>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</si>
  <si>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</si>
  <si>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</si>
  <si>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</si>
  <si>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</si>
  <si>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</si>
  <si>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</si>
  <si>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</si>
  <si>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</si>
  <si>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</si>
  <si>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</si>
  <si>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</si>
  <si>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</si>
  <si>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</si>
  <si>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</si>
  <si>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</si>
  <si>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</si>
  <si>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</si>
  <si>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</si>
  <si>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</si>
  <si>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</si>
  <si>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</si>
  <si>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</si>
  <si>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</si>
  <si>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</si>
  <si>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</si>
  <si>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</si>
  <si>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</si>
  <si>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</si>
  <si>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</si>
  <si>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</si>
  <si>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</si>
  <si>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</si>
  <si>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</si>
  <si>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</si>
  <si>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</si>
  <si>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</si>
  <si>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</si>
  <si>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</si>
  <si>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</si>
  <si>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</si>
  <si>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</si>
  <si>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</si>
  <si>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</si>
  <si>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</si>
  <si>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</si>
  <si>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</si>
  <si>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</si>
  <si>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</si>
  <si>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</si>
  <si>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</si>
  <si>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</si>
  <si>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</si>
  <si>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</si>
  <si>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</si>
  <si>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</si>
  <si>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</si>
  <si>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</si>
  <si>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</si>
  <si>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</si>
  <si>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</si>
  <si>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</si>
  <si>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</si>
  <si>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</si>
  <si>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</si>
  <si>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</si>
  <si>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</si>
  <si>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</si>
  <si>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</si>
  <si>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</si>
  <si>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</si>
  <si>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</si>
  <si>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</si>
  <si>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</si>
  <si>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</si>
  <si>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</si>
  <si>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</si>
  <si>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</si>
  <si>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</si>
  <si>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</si>
  <si>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</si>
  <si>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</si>
  <si>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</si>
  <si>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</si>
  <si>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</si>
  <si>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</si>
  <si>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</si>
  <si>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</si>
  <si>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</si>
  <si>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</si>
  <si>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</si>
  <si>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</si>
  <si>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</si>
  <si>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</si>
  <si>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</si>
  <si>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</si>
  <si>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</si>
  <si>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</si>
  <si>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</si>
  <si>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</si>
  <si>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</si>
  <si>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</si>
  <si>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</si>
  <si>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</si>
  <si>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</si>
  <si>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</si>
  <si>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</si>
  <si>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</si>
  <si>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</si>
  <si>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</si>
  <si>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</si>
  <si>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</si>
  <si>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</si>
  <si>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</si>
  <si>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</si>
  <si>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</si>
  <si>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</si>
  <si>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</si>
  <si>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</si>
  <si>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</si>
  <si>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</si>
  <si>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</si>
  <si>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</si>
  <si>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</si>
  <si>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</si>
  <si>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</si>
  <si>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</si>
  <si>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</si>
  <si>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</si>
  <si>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</si>
  <si>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</si>
  <si>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</si>
  <si>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</si>
  <si>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</si>
  <si>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</si>
  <si>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</si>
  <si>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</si>
  <si>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</si>
  <si>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</si>
  <si>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</si>
  <si>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</si>
  <si>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</si>
  <si>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</si>
  <si>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</si>
  <si>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</si>
  <si>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</si>
  <si>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</si>
  <si>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</si>
  <si>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</si>
  <si>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</si>
  <si>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</si>
  <si>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</si>
  <si>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</si>
  <si>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</si>
  <si>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</si>
  <si>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</si>
  <si>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</si>
  <si>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</si>
  <si>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</si>
  <si>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</si>
  <si>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</si>
  <si>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</si>
  <si>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</si>
  <si>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</si>
  <si>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</si>
  <si>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</si>
  <si>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</si>
  <si>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</si>
  <si>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</si>
  <si>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</si>
  <si>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</si>
  <si>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</si>
  <si>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</si>
  <si>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</si>
  <si>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</si>
  <si>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</si>
  <si>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</si>
  <si>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</si>
  <si>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</si>
  <si>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</si>
  <si>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</si>
  <si>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</si>
  <si>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</si>
  <si>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</si>
  <si>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</si>
  <si>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</si>
  <si>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</si>
  <si>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</si>
  <si>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</si>
  <si>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</si>
  <si>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</si>
  <si>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</si>
  <si>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</si>
  <si>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</si>
  <si>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</si>
  <si>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</si>
  <si>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</si>
  <si>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</si>
  <si>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</si>
  <si>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</si>
  <si>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</si>
  <si>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</si>
  <si>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</si>
  <si>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</si>
  <si>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</si>
  <si>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</si>
  <si>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</si>
  <si>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</si>
  <si>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</si>
  <si>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</si>
  <si>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</si>
  <si>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</si>
  <si>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</si>
  <si>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</si>
  <si>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</si>
  <si>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</si>
  <si>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</si>
  <si>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</si>
  <si>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</si>
  <si>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</si>
  <si>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</si>
  <si>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</si>
  <si>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</si>
  <si>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</si>
  <si>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</si>
  <si>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</si>
  <si>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</si>
  <si>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</si>
  <si>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</si>
  <si>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</si>
  <si>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</si>
  <si>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</si>
  <si>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</si>
  <si>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</si>
  <si>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</si>
  <si>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</si>
  <si>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</si>
  <si>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</si>
  <si>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</si>
  <si>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</si>
  <si>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</si>
  <si>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</si>
  <si>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</si>
  <si>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</si>
  <si>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</si>
  <si>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</si>
  <si>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</si>
  <si>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</si>
  <si>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</si>
  <si>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</si>
  <si>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</si>
  <si>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</si>
  <si>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</si>
  <si>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</si>
  <si>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</si>
  <si>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</si>
  <si>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</si>
  <si>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</si>
  <si>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</si>
  <si>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</si>
  <si>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</si>
  <si>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</si>
  <si>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</si>
  <si>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</si>
  <si>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</si>
  <si>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</si>
  <si>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</si>
  <si>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</si>
  <si>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</si>
  <si>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</si>
  <si>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</si>
  <si>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</si>
  <si>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</si>
  <si>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</si>
  <si>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</si>
  <si>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</si>
  <si>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</si>
  <si>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</si>
  <si>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</si>
  <si>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</si>
  <si>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</si>
  <si>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</si>
  <si>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</si>
  <si>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</si>
  <si>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</si>
  <si>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</si>
  <si>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</si>
  <si>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</si>
  <si>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</si>
  <si>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</si>
  <si>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</si>
  <si>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</si>
  <si>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</si>
  <si>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</si>
  <si>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</si>
  <si>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</si>
  <si>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</si>
  <si>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</si>
  <si>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</si>
  <si>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</si>
  <si>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</si>
  <si>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</si>
  <si>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</si>
  <si>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</si>
  <si>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</si>
  <si>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</si>
  <si>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</si>
  <si>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</si>
  <si>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</si>
  <si>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</si>
  <si>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</si>
  <si>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</si>
  <si>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</si>
  <si>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</si>
  <si>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</si>
  <si>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</si>
  <si>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</si>
  <si>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</si>
  <si>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</si>
  <si>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</si>
  <si>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</si>
  <si>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</si>
  <si>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</si>
  <si>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</si>
  <si>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</si>
  <si>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</si>
  <si>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</si>
  <si>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</si>
  <si>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</si>
  <si>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</si>
  <si>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</si>
  <si>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</si>
  <si>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</si>
  <si>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</si>
  <si>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</si>
  <si>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</si>
  <si>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</si>
  <si>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</si>
  <si>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</si>
  <si>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</si>
  <si>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</si>
  <si>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</si>
  <si>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</si>
  <si>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</si>
  <si>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</si>
  <si>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</si>
  <si>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</si>
  <si>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</si>
  <si>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</si>
  <si>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</si>
  <si>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</si>
  <si>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</si>
  <si>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</si>
  <si>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</si>
  <si>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</si>
  <si>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</si>
  <si>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</si>
  <si>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</si>
  <si>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</si>
  <si>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</si>
  <si>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</si>
  <si>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</si>
  <si>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</si>
  <si>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</si>
  <si>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</si>
  <si>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</si>
  <si>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</si>
  <si>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</si>
  <si>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</si>
  <si>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</si>
  <si>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</si>
  <si>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</si>
  <si>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</si>
  <si>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</si>
  <si>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</si>
  <si>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</si>
  <si>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</si>
  <si>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</si>
  <si>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</si>
  <si>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</si>
  <si>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</si>
  <si>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</si>
  <si>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</si>
  <si>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</si>
  <si>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</si>
  <si>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</si>
  <si>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</si>
  <si>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</si>
  <si>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</si>
  <si>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</si>
  <si>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</si>
  <si>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</si>
  <si>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</si>
  <si>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</si>
  <si>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</si>
  <si>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</si>
  <si>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</si>
  <si>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</si>
  <si>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</si>
  <si>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</si>
  <si>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</si>
  <si>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</si>
  <si>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</si>
  <si>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</si>
  <si>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</si>
  <si>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</si>
  <si>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</si>
  <si>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</si>
  <si>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</si>
  <si>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</si>
  <si>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</si>
  <si>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</si>
  <si>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</si>
  <si>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</si>
  <si>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</si>
  <si>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</si>
  <si>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</si>
  <si>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</si>
  <si>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</si>
  <si>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</si>
  <si>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</si>
  <si>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</si>
  <si>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</si>
  <si>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</si>
  <si>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</si>
  <si>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</si>
  <si>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</si>
  <si>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</si>
  <si>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</si>
  <si>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</si>
  <si>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</si>
  <si>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</si>
  <si>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</si>
  <si>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</si>
  <si>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</si>
  <si>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</si>
  <si>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</si>
  <si>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</si>
  <si>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</si>
  <si>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</si>
  <si>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</si>
  <si>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</si>
  <si>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</si>
  <si>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</si>
  <si>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</si>
  <si>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</si>
  <si>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</si>
  <si>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</si>
  <si>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</si>
  <si>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</si>
  <si>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</si>
  <si>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</si>
  <si>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</si>
  <si>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</si>
  <si>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</si>
  <si>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</si>
  <si>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</si>
  <si>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</si>
  <si>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</si>
  <si>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</si>
  <si>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</si>
  <si>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</si>
  <si>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</si>
  <si>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</si>
  <si>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</si>
  <si>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</si>
  <si>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</si>
  <si>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</si>
  <si>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</si>
  <si>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</si>
  <si>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</si>
  <si>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</si>
  <si>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</si>
  <si>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</si>
  <si>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</si>
  <si>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</si>
  <si>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</si>
  <si>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</si>
  <si>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</si>
  <si>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</si>
  <si>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</si>
  <si>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</si>
  <si>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</si>
  <si>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</si>
  <si>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</si>
  <si>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</si>
  <si>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</si>
  <si>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</si>
  <si>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</si>
  <si>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</si>
  <si>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</si>
  <si>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</si>
  <si>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</si>
  <si>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</si>
  <si>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</si>
  <si>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</si>
  <si>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</si>
  <si>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</si>
  <si>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</si>
  <si>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</si>
  <si>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</si>
  <si>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</si>
  <si>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</si>
  <si>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</si>
  <si>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</si>
  <si>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</si>
  <si>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</si>
  <si>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</si>
  <si>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</si>
  <si>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</si>
  <si>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</si>
  <si>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</si>
  <si>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</si>
  <si>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</si>
  <si>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</si>
  <si>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</si>
  <si>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</si>
  <si>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</si>
  <si>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</si>
  <si>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</si>
  <si>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</si>
  <si>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</si>
  <si>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</si>
  <si>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</si>
  <si>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</si>
  <si>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</si>
  <si>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</si>
  <si>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</si>
  <si>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</si>
  <si>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</si>
  <si>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</si>
  <si>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</si>
  <si>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</si>
  <si>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</si>
  <si>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</si>
  <si>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</si>
  <si>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</si>
  <si>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</si>
  <si>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</si>
  <si>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</si>
  <si>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</si>
  <si>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</si>
  <si>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</si>
  <si>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</si>
  <si>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</si>
  <si>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</si>
  <si>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</si>
  <si>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</si>
  <si>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</si>
  <si>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</si>
  <si>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</si>
  <si>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</si>
  <si>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</si>
  <si>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</si>
  <si>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</si>
  <si>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</si>
  <si>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</si>
  <si>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</si>
  <si>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</si>
  <si>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</si>
  <si>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</si>
  <si>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</si>
  <si>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</si>
  <si>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</si>
  <si>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</si>
  <si>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</si>
  <si>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</si>
  <si>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</si>
  <si>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</si>
  <si>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</si>
  <si>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</si>
  <si>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</si>
  <si>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</si>
  <si>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</si>
  <si>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</si>
  <si>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</si>
  <si>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</si>
  <si>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</si>
  <si>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</si>
  <si>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</si>
  <si>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</si>
  <si>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</si>
  <si>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</si>
  <si>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</si>
  <si>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</si>
  <si>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</si>
  <si>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</si>
  <si>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</si>
  <si>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</si>
  <si>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</si>
  <si>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</si>
  <si>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</si>
  <si>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</si>
  <si>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</si>
  <si>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</si>
  <si>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</si>
  <si>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</si>
  <si>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</si>
  <si>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</si>
  <si>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</si>
  <si>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</si>
  <si>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</si>
  <si>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</si>
  <si>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</si>
  <si>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</si>
  <si>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</si>
  <si>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</si>
  <si>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</si>
  <si>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</si>
  <si>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</si>
  <si>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</si>
  <si>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</si>
  <si>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</si>
  <si>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</si>
  <si>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</si>
  <si>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</si>
  <si>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</si>
  <si>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</si>
  <si>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</si>
  <si>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</si>
  <si>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</si>
  <si>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</si>
  <si>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</si>
  <si>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</si>
  <si>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</si>
  <si>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</si>
  <si>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</si>
  <si>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</si>
  <si>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</si>
  <si>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</si>
  <si>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</si>
  <si>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</si>
  <si>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</si>
  <si>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</si>
  <si>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</si>
  <si>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</si>
  <si>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</si>
  <si>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</si>
  <si>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</si>
  <si>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</si>
  <si>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</si>
  <si>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</si>
  <si>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</si>
  <si>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</si>
  <si>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</si>
  <si>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</si>
  <si>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</si>
  <si>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</si>
  <si>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</si>
  <si>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</si>
  <si>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</si>
  <si>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</si>
  <si>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</si>
  <si>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</si>
  <si>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</si>
  <si>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</si>
  <si>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</si>
  <si>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</si>
  <si>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</si>
  <si>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</si>
  <si>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</si>
  <si>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</si>
  <si>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</si>
  <si>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</si>
  <si>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</si>
  <si>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</si>
  <si>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</si>
  <si>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</si>
  <si>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</si>
  <si>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</si>
  <si>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</si>
  <si>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</si>
  <si>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</si>
  <si>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</si>
  <si>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</si>
  <si>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</si>
  <si>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</si>
  <si>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</si>
  <si>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</si>
  <si>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</si>
  <si>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</si>
  <si>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</si>
  <si>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</si>
  <si>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</si>
  <si>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</si>
  <si>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</si>
  <si>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</si>
  <si>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</si>
  <si>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</si>
  <si>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</si>
  <si>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</si>
  <si>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</si>
  <si>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</si>
  <si>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</si>
  <si>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</si>
  <si>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</si>
  <si>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</si>
  <si>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</si>
  <si>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</si>
  <si>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</si>
  <si>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</si>
  <si>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</si>
  <si>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</si>
  <si>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</si>
  <si>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</si>
  <si>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</si>
  <si>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</si>
  <si>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</si>
  <si>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</si>
  <si>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</si>
  <si>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</si>
  <si>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</si>
  <si>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</si>
  <si>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</si>
  <si>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</si>
  <si>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</si>
  <si>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</si>
  <si>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</si>
  <si>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</si>
  <si>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</si>
  <si>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</si>
  <si>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</si>
  <si>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</si>
  <si>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</si>
  <si>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</si>
  <si>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</si>
  <si>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</si>
  <si>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</si>
  <si>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</si>
  <si>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</si>
  <si>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</si>
  <si>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</si>
  <si>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</si>
  <si>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</si>
  <si>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</si>
  <si>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</si>
  <si>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</si>
  <si>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</si>
  <si>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</si>
  <si>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</si>
  <si>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</si>
  <si>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</si>
  <si>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</si>
  <si>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</si>
  <si>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</si>
  <si>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</si>
  <si>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</si>
  <si>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</si>
  <si>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</si>
  <si>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</si>
  <si>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</si>
  <si>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</si>
  <si>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</si>
  <si>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</si>
  <si>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</si>
  <si>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</si>
  <si>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</si>
  <si>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</si>
  <si>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</si>
  <si>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</si>
  <si>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</si>
  <si>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</si>
  <si>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</si>
  <si>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</si>
  <si>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</si>
  <si>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</si>
  <si>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</si>
  <si>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</si>
  <si>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</si>
  <si>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</si>
  <si>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</si>
  <si>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</si>
  <si>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</si>
  <si>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</si>
  <si>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</si>
  <si>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</si>
  <si>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</si>
  <si>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</si>
  <si>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</si>
  <si>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</si>
  <si>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</si>
  <si>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</si>
  <si>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</si>
  <si>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</si>
  <si>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</si>
  <si>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</si>
  <si>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</si>
  <si>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</si>
  <si>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</si>
  <si>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</si>
  <si>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</si>
  <si>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</si>
  <si>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</si>
  <si>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</si>
  <si>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</si>
  <si>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</si>
  <si>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</si>
  <si>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</si>
  <si>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</si>
  <si>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</si>
  <si>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</si>
  <si>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</si>
  <si>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</si>
  <si>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</si>
  <si>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</si>
  <si>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</si>
  <si>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</si>
  <si>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</si>
  <si>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</si>
  <si>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</si>
  <si>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</si>
  <si>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</si>
  <si>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</si>
  <si>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</si>
  <si>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</si>
  <si>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</si>
  <si>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</si>
  <si>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</si>
  <si>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</si>
  <si>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</si>
  <si>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</si>
  <si>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</si>
  <si>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</si>
  <si>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</si>
  <si>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</si>
  <si>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</si>
  <si>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</si>
  <si>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</si>
  <si>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</si>
  <si>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</si>
  <si>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</si>
  <si>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</si>
  <si>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</si>
  <si>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</si>
  <si>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</si>
  <si>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</si>
  <si>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</si>
  <si>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</si>
  <si>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</si>
  <si>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</si>
  <si>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</si>
  <si>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</si>
  <si>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</si>
  <si>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</si>
  <si>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</si>
  <si>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</si>
  <si>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</si>
  <si>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</si>
  <si>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</si>
  <si>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</si>
  <si>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</si>
  <si>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</si>
  <si>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</si>
  <si>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</si>
  <si>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</si>
  <si>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</si>
  <si>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</si>
  <si>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</si>
  <si>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</si>
  <si>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</si>
  <si>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</si>
  <si>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</si>
  <si>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</si>
  <si>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</si>
  <si>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</si>
  <si>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</si>
  <si>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</si>
  <si>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</si>
  <si>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</si>
  <si>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</si>
  <si>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</si>
  <si>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</si>
  <si>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</si>
  <si>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</si>
  <si>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</si>
  <si>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</si>
  <si>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</si>
  <si>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</si>
  <si>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</si>
  <si>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</si>
  <si>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</si>
  <si>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</si>
  <si>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</si>
  <si>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</si>
  <si>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</si>
  <si>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</si>
  <si>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</si>
  <si>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</si>
  <si>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</si>
  <si>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</si>
  <si>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</si>
  <si>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</si>
  <si>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</si>
  <si>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</si>
  <si>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</si>
  <si>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</si>
  <si>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</si>
  <si>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</si>
  <si>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</si>
  <si>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</si>
  <si>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</si>
  <si>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</si>
  <si>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</si>
  <si>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</si>
  <si>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</si>
  <si>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</si>
  <si>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</si>
  <si>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</si>
  <si>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</si>
  <si>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</si>
  <si>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</si>
  <si>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</si>
  <si>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</si>
  <si>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</si>
  <si>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</si>
  <si>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</si>
  <si>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</si>
  <si>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</si>
  <si>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</si>
  <si>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</si>
  <si>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</si>
  <si>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</si>
  <si>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</si>
  <si>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</si>
  <si>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</si>
  <si>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</si>
  <si>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</si>
  <si>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</si>
  <si>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</si>
  <si>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</si>
  <si>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</si>
  <si>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</si>
  <si>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</si>
  <si>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</si>
  <si>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</si>
  <si>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</si>
  <si>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</si>
  <si>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</si>
  <si>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</si>
  <si>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</si>
  <si>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</si>
  <si>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</si>
  <si>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</si>
  <si>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</si>
  <si>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</si>
  <si>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</si>
  <si>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</si>
  <si>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</si>
  <si>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</si>
  <si>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</si>
  <si>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</si>
  <si>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</si>
  <si>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</si>
  <si>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</si>
  <si>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</si>
  <si>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</si>
  <si>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</si>
  <si>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</si>
  <si>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</si>
  <si>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</si>
  <si>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</si>
  <si>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</si>
  <si>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</si>
  <si>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</si>
  <si>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</si>
  <si>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</si>
  <si>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</si>
  <si>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</si>
  <si>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</si>
  <si>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</si>
  <si>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</si>
  <si>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</si>
  <si>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</si>
  <si>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</si>
  <si>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</si>
  <si>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</si>
  <si>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</si>
  <si>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</si>
  <si>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</si>
  <si>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</si>
  <si>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</si>
  <si>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</si>
  <si>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</si>
  <si>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</si>
  <si>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</si>
  <si>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</si>
  <si>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</si>
  <si>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</si>
  <si>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</si>
  <si>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</si>
  <si>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</si>
  <si>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</si>
  <si>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</si>
  <si>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</si>
  <si>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</si>
  <si>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</si>
  <si>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</si>
  <si>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</si>
  <si>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</si>
  <si>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</si>
  <si>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</si>
  <si>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</si>
  <si>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</si>
  <si>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</si>
  <si>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</si>
  <si>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</si>
  <si>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</si>
  <si>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</si>
  <si>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</si>
  <si>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</si>
  <si>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</si>
  <si>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</si>
  <si>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</si>
  <si>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</si>
  <si>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</si>
  <si>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</si>
  <si>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</si>
  <si>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</si>
  <si>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</si>
  <si>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</si>
  <si>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</si>
  <si>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</si>
  <si>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</si>
  <si>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</si>
  <si>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</si>
  <si>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</si>
  <si>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</si>
  <si>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</si>
  <si>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</si>
  <si>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</si>
  <si>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</si>
  <si>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</si>
  <si>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</si>
  <si>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</si>
  <si>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</si>
  <si>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</si>
  <si>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</si>
  <si>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</si>
  <si>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</si>
  <si>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</si>
  <si>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</si>
  <si>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</si>
  <si>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</si>
  <si>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</si>
  <si>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</si>
  <si>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</si>
  <si>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</si>
  <si>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</si>
  <si>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</si>
  <si>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</si>
  <si>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</si>
  <si>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</si>
  <si>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</si>
  <si>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</si>
  <si>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</si>
  <si>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</si>
  <si>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</si>
  <si>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</si>
  <si>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</si>
  <si>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</si>
  <si>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</si>
  <si>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</si>
  <si>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</si>
  <si>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</si>
  <si>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</si>
  <si>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</si>
  <si>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</si>
  <si>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</si>
  <si>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</si>
  <si>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</si>
  <si>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</si>
  <si>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</si>
  <si>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</si>
  <si>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</si>
  <si>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</si>
  <si>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</si>
  <si>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</si>
  <si>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</si>
  <si>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</si>
  <si>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</si>
  <si>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</si>
  <si>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</si>
  <si>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</si>
  <si>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</si>
  <si>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</si>
  <si>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</si>
  <si>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</si>
  <si>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</si>
  <si>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</si>
  <si>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</si>
  <si>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</si>
  <si>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</si>
  <si>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</si>
  <si>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</si>
  <si>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</si>
  <si>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</si>
  <si>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</si>
  <si>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</si>
  <si>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</si>
  <si>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</si>
  <si>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</si>
  <si>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</si>
  <si>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</si>
  <si>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</si>
  <si>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</si>
  <si>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</si>
  <si>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</si>
  <si>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</si>
  <si>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</si>
  <si>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</si>
  <si>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</si>
  <si>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</si>
  <si>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</si>
  <si>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</si>
  <si>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</si>
  <si>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</si>
  <si>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</si>
  <si>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</si>
  <si>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</si>
  <si>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</si>
  <si>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</si>
  <si>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</si>
  <si>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</si>
  <si>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</si>
  <si>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</si>
  <si>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</si>
  <si>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</si>
  <si>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</si>
  <si>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</si>
  <si>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</si>
  <si>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</si>
  <si>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</si>
  <si>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</si>
  <si>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</si>
  <si>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</si>
  <si>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</si>
  <si>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</si>
  <si>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</si>
  <si>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</si>
  <si>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</si>
  <si>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</si>
  <si>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</si>
  <si>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</si>
  <si>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</si>
  <si>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</si>
  <si>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</si>
  <si>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</si>
  <si>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</si>
  <si>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</si>
  <si>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</si>
  <si>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</si>
  <si>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</si>
  <si>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</si>
  <si>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</si>
  <si>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</si>
  <si>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</si>
  <si>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</si>
  <si>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</si>
  <si>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</si>
  <si>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</si>
  <si>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</si>
  <si>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</si>
  <si>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</si>
  <si>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</si>
  <si>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</si>
  <si>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</si>
  <si>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</si>
  <si>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</si>
  <si>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</si>
  <si>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</si>
  <si>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</si>
  <si>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</si>
  <si>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</si>
  <si>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</si>
  <si>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</si>
  <si>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</si>
  <si>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</si>
  <si>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</si>
  <si>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</si>
  <si>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</si>
  <si>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</si>
  <si>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</si>
  <si>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</si>
  <si>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</si>
  <si>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</si>
  <si>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</si>
  <si>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</si>
  <si>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</si>
  <si>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</si>
  <si>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</si>
  <si>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</si>
  <si>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</si>
  <si>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</si>
  <si>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</si>
  <si>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</si>
  <si>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</si>
  <si>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</si>
  <si>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</si>
  <si>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</si>
  <si>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</si>
  <si>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</si>
  <si>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</si>
  <si>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</si>
  <si>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</si>
  <si>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</si>
  <si>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</si>
  <si>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</si>
  <si>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</si>
  <si>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</si>
  <si>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</si>
  <si>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</si>
  <si>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</si>
  <si>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</si>
  <si>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</si>
  <si>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</si>
  <si>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</si>
  <si>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</si>
  <si>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</si>
  <si>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</si>
  <si>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</si>
  <si>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</si>
  <si>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</si>
  <si>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</si>
  <si>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</si>
  <si>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</si>
  <si>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</si>
  <si>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</si>
  <si>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</si>
  <si>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</si>
  <si>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</si>
  <si>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</si>
  <si>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</si>
  <si>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</si>
  <si>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</si>
  <si>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</si>
  <si>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</si>
  <si>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</si>
  <si>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</si>
  <si>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</si>
  <si>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</si>
  <si>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</si>
  <si>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</si>
  <si>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</si>
  <si>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</si>
  <si>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</si>
  <si>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</si>
  <si>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</si>
  <si>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</si>
  <si>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</si>
  <si>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</si>
  <si>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</si>
  <si>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</si>
  <si>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</si>
  <si>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</si>
  <si>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</si>
  <si>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</si>
  <si>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</si>
  <si>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</si>
  <si>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</si>
  <si>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</si>
  <si>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</si>
  <si>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</si>
  <si>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</si>
  <si>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</si>
  <si>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</si>
  <si>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</si>
  <si>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</si>
  <si>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</si>
  <si>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</si>
  <si>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</si>
  <si>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</si>
  <si>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</si>
  <si>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</si>
  <si>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</si>
  <si>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</si>
  <si>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</si>
  <si>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</si>
  <si>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</si>
  <si>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</si>
  <si>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</si>
  <si>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</si>
  <si>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</si>
  <si>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</si>
  <si>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</si>
  <si>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</si>
  <si>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</si>
  <si>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</si>
  <si>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</si>
  <si>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</si>
  <si>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</si>
  <si>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</si>
  <si>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</si>
  <si>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</si>
  <si>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</si>
  <si>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</si>
  <si>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</si>
  <si>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</si>
  <si>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</si>
  <si>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</si>
  <si>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</si>
  <si>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</si>
  <si>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</si>
  <si>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</si>
  <si>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</si>
  <si>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</si>
  <si>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</si>
  <si>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</si>
  <si>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</si>
  <si>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</si>
  <si>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</si>
  <si>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</si>
  <si>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</si>
  <si>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</si>
  <si>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</si>
  <si>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</si>
  <si>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</si>
  <si>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</si>
  <si>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</si>
  <si>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</si>
  <si>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</si>
  <si>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</si>
  <si>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</si>
  <si>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</si>
  <si>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</si>
  <si>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</si>
  <si>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</si>
  <si>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</si>
  <si>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</si>
  <si>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</si>
  <si>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</si>
  <si>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</si>
  <si>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</si>
  <si>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</si>
  <si>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</si>
  <si>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</si>
  <si>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</si>
  <si>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</si>
  <si>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</si>
  <si>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</si>
  <si>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</si>
  <si>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</si>
  <si>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</si>
  <si>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</si>
  <si>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</si>
  <si>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</si>
  <si>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</si>
  <si>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</si>
  <si>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</si>
  <si>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</si>
  <si>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</si>
  <si>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</si>
  <si>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</si>
  <si>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</si>
  <si>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</si>
  <si>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</si>
  <si>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</si>
  <si>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</si>
  <si>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</si>
  <si>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</si>
  <si>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</si>
  <si>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</si>
  <si>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</si>
  <si>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</si>
  <si>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</si>
  <si>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</si>
  <si>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</si>
  <si>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</si>
  <si>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</si>
  <si>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</si>
  <si>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</si>
  <si>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</si>
  <si>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</si>
  <si>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</si>
  <si>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</si>
  <si>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</si>
  <si>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</si>
  <si>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</si>
  <si>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</si>
  <si>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</si>
  <si>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</si>
  <si>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</si>
  <si>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</si>
  <si>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</si>
  <si>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</si>
  <si>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</si>
  <si>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</si>
  <si>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</si>
  <si>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</si>
  <si>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</si>
  <si>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</si>
  <si>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</si>
  <si>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</si>
  <si>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</si>
  <si>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</si>
  <si>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</si>
  <si>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</si>
  <si>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</si>
  <si>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</si>
  <si>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</si>
  <si>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</si>
  <si>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</si>
  <si>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</si>
  <si>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</si>
  <si>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</si>
  <si>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</si>
  <si>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</si>
  <si>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</si>
  <si>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</si>
  <si>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</si>
  <si>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</si>
  <si>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</si>
  <si>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</si>
  <si>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</si>
  <si>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</si>
  <si>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</si>
  <si>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</si>
  <si>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</si>
  <si>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</si>
  <si>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</si>
  <si>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</si>
  <si>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</si>
  <si>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</si>
  <si>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</si>
  <si>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</si>
  <si>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</si>
  <si>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</si>
  <si>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</si>
  <si>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</si>
  <si>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</si>
  <si>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</si>
  <si>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</si>
  <si>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</si>
  <si>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</si>
  <si>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</si>
  <si>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</si>
  <si>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</si>
  <si>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</si>
  <si>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</si>
  <si>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</si>
  <si>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</si>
  <si>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</si>
  <si>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</si>
  <si>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</si>
  <si>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</si>
  <si>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</si>
  <si>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</si>
  <si>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</si>
  <si>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</si>
  <si>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</si>
  <si>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</si>
  <si>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</si>
  <si>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</si>
  <si>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</si>
  <si>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</si>
  <si>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</si>
  <si>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</si>
  <si>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</si>
  <si>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</si>
  <si>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</si>
  <si>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</si>
  <si>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</si>
  <si>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</si>
  <si>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</si>
  <si>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</si>
  <si>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</si>
  <si>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</si>
  <si>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</si>
  <si>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</si>
  <si>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</si>
  <si>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</si>
  <si>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</si>
  <si>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</si>
  <si>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</si>
  <si>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</si>
  <si>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</si>
  <si>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</si>
  <si>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</si>
  <si>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</si>
  <si>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</si>
  <si>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</si>
  <si>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</si>
  <si>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</si>
  <si>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</si>
  <si>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</si>
  <si>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</si>
  <si>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</si>
  <si>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</si>
  <si>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</si>
  <si>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</si>
  <si>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</si>
  <si>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</si>
  <si>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</si>
  <si>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</si>
  <si>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</si>
  <si>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</si>
  <si>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</si>
  <si>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</si>
  <si>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</si>
  <si>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</si>
  <si>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</si>
  <si>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</si>
  <si>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</si>
  <si>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</si>
  <si>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</si>
  <si>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</si>
  <si>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</si>
  <si>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</si>
  <si>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</si>
  <si>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</si>
  <si>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</si>
  <si>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</si>
  <si>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</si>
  <si>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</si>
  <si>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</si>
  <si>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</si>
  <si>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</si>
  <si>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</si>
  <si>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</si>
  <si>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</si>
  <si>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</si>
  <si>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</si>
  <si>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</si>
  <si>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</si>
  <si>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</si>
  <si>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</si>
  <si>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</si>
  <si>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</si>
  <si>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</si>
  <si>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</si>
  <si>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</si>
  <si>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</si>
  <si>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</si>
  <si>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</si>
  <si>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</si>
  <si>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</si>
  <si>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</si>
  <si>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</si>
  <si>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</si>
  <si>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</si>
  <si>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</si>
  <si>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</si>
  <si>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</si>
  <si>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</si>
  <si>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</si>
  <si>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</si>
  <si>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</si>
  <si>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</si>
  <si>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</si>
  <si>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</si>
  <si>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</si>
  <si>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</si>
  <si>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</si>
  <si>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</si>
  <si>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</si>
  <si>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</si>
  <si>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</si>
  <si>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</si>
  <si>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</si>
  <si>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</si>
  <si>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</si>
  <si>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</si>
  <si>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</si>
  <si>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</si>
  <si>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</si>
  <si>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</si>
  <si>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</si>
  <si>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</si>
  <si>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</si>
  <si>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</si>
  <si>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</si>
  <si>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</si>
  <si>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</si>
  <si>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</si>
  <si>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</si>
  <si>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</si>
  <si>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</si>
  <si>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</si>
  <si>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</si>
  <si>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</si>
  <si>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</si>
  <si>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</si>
  <si>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</si>
  <si>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</si>
  <si>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</si>
  <si>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</si>
  <si>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</si>
  <si>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</si>
  <si>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</si>
  <si>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</si>
  <si>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</si>
  <si>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</si>
  <si>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</si>
  <si>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</si>
  <si>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</si>
  <si>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</si>
  <si>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</si>
  <si>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</si>
  <si>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</si>
  <si>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</si>
  <si>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</si>
  <si>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</si>
  <si>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</si>
  <si>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</si>
  <si>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</si>
  <si>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</si>
  <si>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</si>
  <si>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</si>
  <si>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</si>
  <si>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</si>
  <si>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</si>
  <si>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</si>
  <si>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</si>
  <si>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</si>
  <si>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</si>
  <si>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</si>
  <si>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</si>
  <si>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</si>
  <si>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</si>
  <si>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</si>
  <si>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</si>
  <si>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</si>
  <si>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</si>
  <si>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</si>
  <si>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</si>
  <si>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</si>
  <si>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</si>
  <si>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</si>
  <si>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</si>
  <si>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</si>
  <si>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</si>
  <si>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</si>
  <si>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</si>
  <si>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</si>
  <si>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</si>
  <si>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</si>
  <si>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</si>
  <si>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</si>
  <si>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</si>
  <si>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</si>
  <si>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</si>
  <si>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</si>
  <si>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</si>
  <si>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</si>
  <si>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</si>
  <si>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</si>
  <si>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</si>
  <si>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</si>
  <si>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</si>
  <si>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</si>
  <si>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</si>
  <si>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</si>
  <si>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</si>
  <si>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</si>
  <si>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</si>
  <si>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</si>
  <si>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</si>
  <si>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</si>
  <si>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</si>
  <si>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</si>
  <si>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</si>
  <si>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</si>
  <si>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</si>
  <si>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</si>
  <si>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</si>
  <si>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</si>
  <si>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</si>
  <si>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</si>
  <si>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</si>
  <si>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</si>
  <si>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</si>
  <si>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</si>
  <si>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</si>
  <si>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</si>
  <si>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</si>
  <si>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</si>
  <si>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</si>
  <si>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</si>
  <si>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</si>
  <si>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</si>
  <si>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</si>
  <si>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</si>
  <si>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</si>
  <si>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</si>
  <si>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</si>
  <si>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</si>
  <si>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</si>
  <si>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</si>
  <si>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</si>
  <si>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</si>
  <si>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</si>
  <si>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</si>
  <si>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</si>
  <si>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</si>
  <si>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</si>
  <si>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</si>
  <si>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</si>
  <si>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</si>
  <si>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</si>
  <si>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</si>
  <si>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</si>
  <si>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</si>
  <si>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</si>
  <si>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</si>
  <si>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</si>
  <si>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</si>
  <si>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</si>
  <si>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</si>
  <si>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</si>
  <si>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</si>
  <si>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</si>
  <si>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</si>
  <si>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</si>
  <si>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</si>
  <si>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</si>
  <si>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</si>
  <si>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</si>
  <si>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</si>
  <si>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</si>
  <si>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</si>
  <si>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</si>
  <si>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</si>
  <si>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</si>
  <si>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</si>
  <si>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</si>
  <si>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</si>
  <si>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</si>
  <si>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</si>
  <si>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</si>
  <si>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</si>
  <si>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</si>
  <si>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</si>
  <si>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</si>
  <si>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</si>
  <si>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</si>
  <si>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</si>
  <si>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</si>
  <si>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</si>
  <si>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</si>
  <si>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</si>
  <si>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</si>
  <si>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</si>
  <si>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</si>
  <si>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</si>
  <si>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</si>
  <si>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</si>
  <si>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</si>
  <si>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</si>
  <si>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</si>
  <si>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</si>
  <si>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</si>
  <si>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</si>
  <si>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</si>
  <si>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</si>
  <si>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</si>
  <si>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</si>
  <si>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</si>
  <si>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</si>
  <si>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</si>
  <si>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</si>
  <si>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</si>
  <si>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</si>
  <si>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</si>
  <si>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</si>
  <si>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</si>
  <si>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</si>
  <si>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</si>
  <si>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</si>
  <si>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</si>
  <si>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</si>
  <si>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</si>
  <si>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</si>
  <si>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</si>
  <si>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</si>
  <si>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</si>
  <si>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</si>
  <si>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</si>
  <si>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</si>
  <si>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</si>
  <si>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</si>
  <si>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</si>
  <si>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</si>
  <si>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</si>
  <si>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</si>
  <si>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</si>
  <si>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</si>
  <si>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</si>
  <si>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</si>
  <si>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</si>
  <si>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</si>
  <si>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</si>
  <si>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</si>
  <si>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</si>
  <si>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</si>
  <si>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</si>
  <si>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</si>
  <si>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</si>
  <si>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</si>
  <si>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</si>
  <si>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</si>
  <si>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</si>
  <si>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</si>
  <si>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</si>
  <si>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</si>
  <si>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</si>
  <si>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</si>
  <si>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</si>
  <si>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</si>
  <si>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</si>
  <si>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</si>
  <si>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</si>
  <si>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</si>
  <si>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</si>
  <si>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</si>
  <si>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</si>
  <si>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</si>
  <si>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</si>
  <si>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</si>
  <si>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</si>
  <si>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</si>
  <si>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</si>
  <si>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</si>
  <si>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</si>
  <si>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</si>
  <si>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</si>
  <si>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</si>
  <si>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</si>
  <si>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</si>
  <si>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</si>
  <si>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</si>
  <si>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</si>
  <si>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</si>
  <si>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</si>
  <si>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</si>
  <si>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</si>
  <si>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</si>
  <si>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</si>
  <si>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</si>
  <si>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</si>
  <si>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</si>
  <si>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</si>
  <si>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</si>
  <si>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</si>
  <si>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</si>
  <si>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</si>
  <si>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</si>
  <si>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</si>
  <si>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</si>
  <si>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</si>
  <si>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</si>
  <si>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</si>
  <si>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</si>
  <si>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</si>
  <si>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</si>
  <si>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</si>
  <si>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</si>
  <si>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</si>
  <si>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</si>
  <si>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</si>
  <si>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</si>
  <si>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</si>
  <si>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</si>
  <si>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</si>
  <si>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</si>
  <si>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</si>
  <si>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</si>
  <si>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</si>
  <si>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</si>
  <si>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</si>
  <si>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</si>
  <si>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</si>
  <si>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</si>
  <si>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</si>
  <si>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</si>
  <si>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</si>
  <si>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</si>
  <si>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</si>
  <si>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</si>
  <si>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</si>
  <si>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</si>
  <si>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</si>
  <si>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</si>
  <si>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</si>
  <si>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</si>
  <si>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</si>
  <si>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</si>
  <si>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</si>
  <si>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</si>
  <si>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</si>
  <si>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</si>
  <si>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</si>
  <si>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</si>
  <si>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</si>
  <si>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</si>
  <si>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</si>
  <si>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</si>
  <si>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</si>
  <si>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</si>
  <si>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</si>
  <si>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</si>
  <si>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</si>
  <si>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</si>
  <si>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</si>
  <si>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</si>
  <si>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</si>
  <si>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</si>
  <si>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</si>
  <si>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</si>
  <si>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</si>
  <si>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</si>
  <si>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</si>
  <si>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</si>
  <si>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</si>
  <si>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</si>
  <si>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</si>
  <si>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</si>
  <si>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</si>
  <si>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</si>
  <si>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</si>
  <si>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</si>
  <si>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</si>
  <si>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</si>
  <si>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</si>
  <si>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</si>
  <si>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</si>
  <si>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</si>
  <si>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</si>
  <si>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</si>
  <si>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</si>
  <si>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</si>
  <si>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</si>
  <si>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</si>
  <si>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</si>
  <si>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</si>
  <si>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</si>
  <si>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</si>
  <si>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</si>
  <si>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</si>
  <si>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</si>
  <si>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</si>
  <si>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</si>
  <si>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</si>
  <si>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</si>
  <si>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</si>
  <si>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</si>
  <si>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</si>
  <si>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</si>
  <si>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</si>
  <si>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</si>
  <si>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</si>
  <si>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</si>
  <si>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</si>
  <si>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</si>
  <si>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</si>
  <si>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</si>
  <si>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</si>
  <si>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</si>
  <si>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</si>
  <si>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</si>
  <si>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</si>
  <si>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</si>
  <si>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</si>
  <si>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</si>
  <si>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</si>
  <si>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</si>
  <si>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</si>
  <si>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</si>
  <si>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</si>
  <si>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</si>
  <si>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</si>
  <si>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</si>
  <si>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</si>
  <si>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</si>
  <si>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</si>
  <si>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</si>
  <si>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</si>
  <si>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</si>
  <si>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</si>
  <si>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</si>
  <si>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</si>
  <si>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</si>
  <si>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</si>
  <si>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</si>
  <si>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</si>
  <si>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</si>
  <si>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</si>
  <si>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</si>
  <si>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</si>
  <si>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</si>
  <si>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</si>
  <si>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</si>
  <si>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</si>
  <si>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</si>
  <si>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</si>
  <si>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</si>
  <si>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</si>
  <si>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</si>
  <si>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</si>
  <si>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</si>
  <si>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</si>
  <si>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</si>
  <si>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</si>
  <si>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</si>
  <si>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</si>
  <si>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</si>
  <si>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</si>
  <si>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</si>
  <si>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</si>
  <si>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</si>
  <si>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</si>
  <si>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</si>
  <si>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</si>
  <si>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</si>
  <si>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</si>
  <si>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</si>
  <si>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</si>
  <si>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</si>
  <si>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</si>
  <si>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</si>
  <si>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</si>
  <si>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</si>
  <si>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</si>
  <si>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</si>
  <si>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</si>
  <si>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</si>
  <si>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</si>
  <si>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</si>
  <si>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</si>
  <si>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</si>
  <si>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</si>
  <si>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</si>
  <si>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</si>
  <si>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</si>
  <si>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</si>
  <si>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</si>
  <si>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</si>
  <si>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</si>
  <si>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</si>
  <si>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</si>
  <si>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</si>
  <si>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</si>
  <si>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</si>
  <si>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</si>
  <si>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</si>
  <si>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</si>
  <si>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</si>
  <si>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</si>
  <si>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</si>
  <si>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</si>
  <si>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</si>
  <si>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</si>
  <si>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</si>
  <si>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</si>
  <si>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</si>
  <si>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</si>
  <si>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</si>
  <si>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</si>
  <si>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</si>
  <si>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</si>
  <si>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</si>
  <si>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</si>
  <si>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</si>
  <si>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</si>
  <si>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</si>
  <si>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</si>
  <si>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</si>
  <si>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</si>
  <si>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</si>
  <si>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</si>
  <si>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</si>
  <si>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</si>
  <si>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</si>
  <si>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</si>
  <si>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</si>
  <si>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</si>
  <si>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</si>
  <si>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</si>
  <si>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</si>
  <si>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</si>
  <si>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</si>
  <si>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</si>
  <si>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</si>
  <si>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</si>
  <si>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</si>
  <si>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</si>
  <si>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</si>
  <si>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</si>
  <si>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</si>
  <si>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</si>
  <si>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</si>
  <si>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</si>
  <si>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</si>
  <si>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</si>
  <si>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</si>
  <si>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</si>
  <si>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</si>
  <si>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</si>
  <si>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</si>
  <si>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</si>
  <si>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</si>
  <si>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</si>
  <si>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</si>
  <si>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</si>
  <si>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</si>
  <si>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</si>
  <si>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</si>
  <si>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</si>
  <si>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</si>
  <si>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</si>
  <si>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</si>
  <si>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</si>
  <si>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</si>
  <si>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</si>
  <si>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</si>
  <si>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</si>
  <si>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</si>
  <si>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</si>
  <si>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</si>
  <si>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</si>
  <si>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</si>
  <si>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</si>
  <si>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</si>
  <si>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</si>
  <si>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</si>
  <si>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</si>
  <si>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</si>
  <si>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</si>
  <si>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</si>
  <si>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</si>
  <si>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</si>
  <si>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</si>
  <si>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</si>
  <si>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</si>
  <si>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</si>
  <si>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</si>
  <si>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</si>
  <si>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</si>
  <si>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</si>
  <si>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</si>
  <si>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</si>
  <si>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</si>
  <si>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</si>
  <si>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</si>
  <si>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</si>
  <si>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</si>
  <si>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</si>
  <si>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</si>
  <si>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</si>
  <si>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</si>
  <si>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</si>
  <si>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</si>
  <si>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</si>
  <si>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</si>
  <si>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</si>
  <si>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</si>
  <si>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</si>
  <si>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</si>
  <si>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</si>
  <si>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</si>
  <si>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</si>
  <si>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</si>
  <si>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</si>
  <si>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</si>
  <si>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</si>
  <si>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</si>
  <si>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</si>
  <si>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</si>
  <si>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</si>
  <si>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</si>
  <si>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</si>
  <si>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</si>
  <si>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</si>
  <si>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</si>
  <si>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</si>
  <si>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</si>
  <si>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</si>
  <si>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</si>
  <si>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</si>
  <si>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</si>
  <si>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</si>
  <si>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</si>
  <si>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</si>
  <si>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</si>
  <si>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</si>
  <si>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</si>
  <si>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</si>
  <si>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</si>
  <si>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</si>
  <si>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</si>
  <si>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</si>
  <si>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</si>
  <si>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</si>
  <si>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</si>
  <si>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</si>
  <si>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</si>
  <si>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</si>
  <si>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</si>
  <si>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</si>
  <si>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</si>
  <si>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</si>
  <si>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</si>
  <si>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</si>
  <si>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</si>
  <si>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</si>
  <si>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</si>
  <si>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</si>
  <si>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</si>
  <si>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</si>
  <si>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</si>
  <si>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</si>
  <si>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</si>
  <si>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</si>
  <si>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</si>
  <si>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</si>
  <si>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</si>
  <si>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</si>
  <si>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</si>
  <si>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</si>
  <si>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</si>
  <si>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</si>
  <si>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</si>
  <si>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</si>
  <si>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</si>
  <si>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</si>
  <si>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</si>
  <si>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</si>
  <si>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</si>
  <si>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</si>
  <si>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</si>
  <si>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</si>
  <si>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</si>
  <si>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</si>
  <si>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</si>
  <si>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</si>
  <si>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</si>
  <si>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</si>
  <si>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</si>
  <si>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</si>
  <si>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</si>
  <si>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</si>
  <si>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</si>
  <si>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</si>
  <si>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</si>
  <si>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</si>
  <si>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</si>
  <si>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</si>
  <si>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</si>
  <si>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</si>
  <si>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</si>
  <si>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</si>
  <si>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</si>
  <si>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</si>
  <si>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</si>
  <si>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</si>
  <si>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</si>
  <si>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</si>
  <si>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</si>
  <si>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</si>
  <si>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</si>
  <si>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</si>
  <si>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</si>
  <si>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</si>
  <si>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</si>
  <si>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</si>
  <si>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</si>
  <si>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</si>
  <si>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</si>
  <si>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</si>
  <si>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</si>
  <si>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</si>
  <si>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</si>
  <si>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</si>
  <si>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</si>
  <si>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</si>
  <si>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</si>
  <si>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</si>
  <si>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</si>
  <si>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</si>
  <si>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</si>
  <si>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</si>
  <si>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</si>
  <si>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</si>
  <si>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</si>
  <si>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</si>
  <si>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</si>
  <si>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</si>
  <si>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</si>
  <si>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</si>
  <si>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</si>
  <si>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</si>
  <si>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</si>
  <si>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</si>
  <si>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</si>
  <si>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</si>
  <si>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</si>
  <si>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</si>
  <si>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</si>
  <si>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</si>
  <si>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</si>
  <si>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</si>
  <si>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</si>
  <si>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</si>
  <si>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</si>
  <si>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</si>
  <si>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</si>
  <si>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</si>
  <si>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</si>
  <si>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</si>
  <si>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</si>
  <si>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</si>
  <si>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</si>
  <si>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</si>
  <si>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</si>
  <si>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</si>
  <si>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</si>
  <si>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</si>
  <si>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</si>
  <si>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</si>
  <si>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</si>
  <si>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</si>
  <si>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</si>
  <si>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</si>
  <si>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</si>
  <si>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</si>
  <si>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</si>
  <si>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</si>
  <si>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</si>
  <si>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</si>
  <si>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</si>
  <si>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</si>
  <si>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</si>
  <si>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</si>
  <si>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</si>
  <si>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</si>
  <si>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</si>
  <si>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</si>
  <si>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</si>
  <si>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</si>
  <si>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</si>
  <si>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</si>
  <si>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</si>
  <si>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</si>
  <si>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</si>
  <si>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</si>
  <si>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</si>
  <si>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</si>
  <si>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</si>
  <si>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</si>
  <si>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</si>
  <si>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</si>
  <si>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</si>
  <si>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</si>
  <si>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</si>
  <si>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</si>
  <si>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</si>
  <si>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</si>
  <si>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</si>
  <si>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</si>
  <si>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</si>
  <si>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</si>
  <si>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</si>
  <si>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</si>
  <si>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</si>
  <si>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</si>
  <si>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</si>
  <si>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</si>
  <si>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</si>
  <si>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</si>
  <si>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</si>
  <si>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</si>
  <si>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</si>
  <si>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</si>
  <si>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</si>
  <si>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</si>
  <si>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</si>
  <si>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</si>
  <si>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</si>
  <si>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</si>
  <si>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</si>
  <si>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</si>
  <si>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</si>
  <si>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</si>
  <si>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</si>
  <si>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</si>
  <si>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</si>
  <si>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</si>
  <si>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</si>
  <si>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</si>
  <si>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</si>
  <si>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</si>
  <si>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</si>
  <si>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</si>
  <si>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</si>
  <si>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</si>
  <si>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</si>
  <si>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</si>
  <si>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</si>
  <si>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</si>
  <si>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</si>
  <si>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</si>
  <si>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</si>
  <si>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</si>
  <si>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</si>
  <si>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</si>
  <si>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</si>
  <si>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</si>
  <si>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</si>
  <si>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</si>
  <si>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</si>
  <si>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</si>
  <si>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</si>
  <si>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</si>
  <si>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</si>
  <si>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</si>
  <si>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</si>
  <si>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</si>
  <si>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</si>
  <si>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</si>
  <si>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</si>
  <si>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</si>
  <si>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</si>
  <si>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</si>
  <si>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</si>
  <si>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</si>
  <si>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</si>
  <si>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</si>
  <si>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</si>
  <si>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</si>
  <si>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</si>
  <si>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</si>
  <si>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</si>
  <si>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</si>
  <si>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</si>
  <si>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</si>
  <si>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</si>
  <si>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</si>
  <si>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</si>
  <si>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</si>
  <si>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</si>
  <si>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</si>
  <si>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</si>
  <si>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</si>
  <si>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</si>
  <si>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</si>
  <si>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</si>
  <si>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</si>
  <si>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</si>
  <si>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</si>
  <si>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</si>
  <si>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</si>
  <si>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</si>
  <si>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</si>
  <si>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</si>
  <si>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</si>
  <si>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</si>
  <si>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</si>
  <si>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</si>
  <si>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</si>
  <si>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</si>
  <si>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</si>
  <si>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</si>
  <si>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</si>
  <si>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</si>
  <si>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</si>
  <si>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</si>
  <si>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</si>
  <si>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</si>
  <si>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</si>
  <si>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</si>
  <si>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</si>
  <si>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</si>
  <si>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</si>
  <si>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</si>
  <si>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</si>
  <si>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</si>
  <si>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</si>
  <si>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</si>
  <si>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</si>
  <si>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</si>
  <si>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</si>
  <si>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</si>
  <si>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</si>
  <si>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</si>
  <si>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</si>
  <si>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</si>
  <si>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</si>
  <si>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</si>
  <si>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</si>
  <si>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</si>
  <si>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</si>
  <si>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</si>
  <si>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</si>
  <si>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</si>
  <si>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</si>
  <si>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</si>
  <si>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</si>
  <si>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</si>
  <si>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</si>
  <si>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</si>
  <si>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</si>
  <si>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</si>
  <si>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</si>
  <si>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</si>
  <si>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</si>
  <si>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</si>
  <si>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</si>
  <si>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</si>
  <si>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</si>
  <si>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</si>
  <si>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</si>
  <si>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</si>
  <si>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</si>
  <si>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</si>
  <si>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</si>
  <si>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</si>
  <si>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</si>
  <si>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</si>
  <si>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</si>
  <si>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</si>
  <si>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</si>
  <si>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</si>
  <si>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</si>
  <si>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</si>
  <si>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</si>
  <si>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</si>
  <si>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</si>
  <si>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</si>
  <si>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</si>
  <si>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</si>
  <si>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</si>
  <si>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</si>
  <si>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</si>
  <si>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</si>
  <si>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</si>
  <si>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</si>
  <si>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</si>
  <si>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</si>
  <si>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</si>
  <si>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</si>
  <si>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</si>
  <si>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</si>
  <si>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</si>
  <si>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</si>
  <si>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</si>
  <si>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</si>
  <si>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</si>
  <si>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</si>
  <si>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</si>
  <si>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</si>
  <si>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</si>
  <si>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</si>
  <si>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</si>
  <si>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</si>
  <si>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</si>
  <si>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</si>
  <si>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</si>
  <si>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</si>
  <si>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</si>
  <si>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</si>
  <si>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</si>
  <si>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</si>
  <si>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</si>
  <si>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</si>
  <si>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</si>
  <si>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</si>
  <si>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</si>
  <si>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</si>
  <si>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</si>
  <si>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</si>
  <si>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</si>
  <si>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</si>
  <si>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</si>
  <si>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</si>
  <si>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</si>
  <si>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</si>
  <si>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</si>
  <si>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</si>
  <si>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</si>
  <si>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</si>
  <si>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</si>
  <si>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</si>
  <si>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</si>
  <si>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</si>
  <si>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</si>
  <si>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</si>
  <si>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</si>
  <si>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</si>
  <si>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</si>
  <si>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</si>
  <si>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</si>
  <si>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</si>
  <si>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</si>
  <si>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</si>
  <si>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</si>
  <si>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</si>
  <si>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</si>
  <si>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</si>
  <si>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</si>
  <si>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</si>
  <si>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</si>
  <si>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</si>
  <si>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</si>
  <si>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</si>
  <si>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</si>
  <si>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</si>
  <si>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</si>
  <si>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</si>
  <si>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</si>
  <si>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</si>
  <si>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</si>
  <si>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</si>
  <si>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</si>
  <si>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</si>
  <si>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</si>
  <si>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</si>
  <si>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</si>
  <si>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</si>
  <si>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</si>
  <si>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</si>
  <si>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</si>
  <si>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</si>
  <si>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</si>
  <si>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</si>
  <si>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</si>
  <si>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</si>
  <si>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</si>
  <si>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</si>
  <si>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</si>
  <si>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</si>
  <si>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</si>
  <si>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</si>
  <si>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</si>
  <si>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</si>
  <si>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</si>
  <si>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</si>
  <si>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</si>
  <si>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</si>
  <si>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</si>
  <si>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</si>
  <si>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</si>
  <si>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</si>
  <si>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</si>
  <si>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</si>
  <si>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</si>
  <si>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</si>
  <si>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</si>
  <si>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</si>
  <si>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</si>
  <si>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</si>
  <si>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</si>
  <si>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</si>
  <si>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</si>
  <si>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</si>
  <si>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</si>
  <si>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</si>
  <si>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</si>
  <si>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</si>
  <si>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</si>
  <si>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</si>
  <si>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</si>
  <si>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</si>
  <si>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</si>
  <si>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</si>
  <si>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</si>
  <si>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</si>
  <si>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</si>
  <si>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</si>
  <si>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</si>
  <si>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</si>
  <si>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</si>
  <si>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</si>
  <si>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</si>
  <si>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</si>
  <si>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</si>
  <si>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</si>
  <si>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</si>
  <si>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</si>
  <si>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</si>
  <si>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</si>
  <si>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</si>
  <si>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</si>
  <si>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</si>
  <si>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</si>
  <si>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</si>
  <si>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</si>
  <si>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</si>
  <si>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</si>
  <si>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</si>
  <si>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</si>
  <si>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</si>
  <si>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</si>
  <si>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</si>
  <si>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</si>
  <si>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</si>
  <si>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</si>
  <si>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</si>
  <si>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</si>
  <si>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</si>
  <si>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</si>
  <si>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</si>
  <si>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</si>
  <si>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</si>
  <si>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</si>
  <si>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</si>
  <si>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</si>
  <si>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</si>
  <si>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</si>
  <si>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</si>
  <si>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</si>
  <si>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</si>
  <si>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</si>
  <si>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</si>
  <si>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</si>
  <si>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</si>
  <si>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</si>
  <si>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</si>
  <si>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</si>
  <si>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</si>
  <si>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</si>
  <si>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</si>
  <si>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</si>
  <si>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</si>
  <si>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</si>
  <si>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</si>
  <si>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</si>
  <si>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</si>
  <si>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</si>
  <si>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</si>
  <si>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</si>
  <si>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</si>
  <si>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</si>
  <si>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</si>
  <si>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</si>
  <si>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</si>
  <si>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</si>
  <si>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</si>
  <si>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</si>
  <si>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</si>
  <si>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</si>
  <si>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</si>
  <si>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</si>
  <si>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</si>
  <si>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</si>
  <si>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</si>
  <si>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</si>
  <si>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</si>
  <si>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</si>
  <si>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</si>
  <si>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</si>
  <si>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</si>
  <si>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</si>
  <si>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</si>
  <si>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</si>
  <si>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</si>
  <si>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</si>
  <si>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</si>
  <si>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</si>
  <si>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</si>
  <si>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</si>
  <si>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</si>
  <si>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</si>
  <si>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</si>
  <si>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</si>
  <si>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</si>
  <si>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</si>
  <si>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</si>
  <si>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</si>
  <si>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</si>
  <si>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</si>
  <si>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</si>
  <si>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</si>
  <si>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</si>
  <si>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</si>
  <si>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</si>
  <si>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</si>
  <si>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</si>
  <si>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</si>
  <si>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</si>
  <si>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</si>
  <si>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</si>
  <si>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</si>
  <si>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</si>
  <si>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</si>
  <si>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</si>
  <si>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</si>
  <si>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</si>
  <si>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</si>
  <si>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</si>
  <si>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</si>
  <si>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</si>
  <si>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</si>
  <si>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</si>
  <si>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</si>
  <si>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</si>
  <si>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</si>
  <si>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</si>
  <si>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</si>
  <si>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</si>
  <si>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</si>
  <si>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</si>
  <si>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</si>
  <si>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</si>
  <si>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</si>
  <si>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</si>
  <si>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</si>
  <si>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</si>
  <si>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</si>
  <si>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</si>
  <si>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</si>
  <si>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</si>
  <si>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</si>
  <si>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</si>
  <si>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</si>
  <si>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</si>
  <si>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</si>
  <si>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</si>
  <si>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</si>
  <si>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</si>
  <si>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</si>
  <si>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</si>
  <si>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</si>
  <si>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</si>
  <si>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</si>
  <si>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</si>
  <si>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</si>
  <si>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</si>
  <si>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</si>
  <si>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</si>
  <si>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</si>
  <si>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</si>
  <si>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</si>
  <si>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</si>
  <si>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</si>
  <si>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</si>
  <si>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</si>
  <si>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</si>
  <si>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</si>
  <si>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</si>
  <si>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</si>
  <si>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</si>
  <si>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</si>
  <si>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</si>
  <si>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</si>
  <si>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</si>
  <si>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</si>
  <si>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</si>
  <si>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</si>
  <si>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</si>
  <si>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</si>
  <si>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</si>
  <si>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</si>
  <si>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</si>
  <si>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</si>
  <si>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</si>
  <si>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</si>
  <si>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</si>
  <si>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</si>
  <si>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</si>
  <si>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</si>
  <si>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</si>
  <si>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</si>
  <si>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</si>
  <si>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</si>
  <si>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</si>
  <si>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</si>
  <si>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</si>
  <si>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</si>
  <si>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</si>
  <si>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</si>
  <si>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</si>
  <si>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</si>
  <si>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</si>
  <si>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</si>
  <si>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</si>
  <si>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</si>
  <si>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</si>
  <si>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</si>
  <si>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</si>
  <si>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</si>
  <si>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</si>
  <si>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</si>
  <si>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</si>
  <si>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</si>
  <si>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</si>
  <si>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</si>
  <si>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</si>
  <si>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</si>
  <si>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</si>
  <si>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</si>
  <si>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</si>
  <si>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</si>
  <si>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</si>
  <si>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</si>
  <si>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</si>
  <si>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</si>
  <si>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</si>
  <si>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</si>
  <si>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</si>
  <si>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</si>
  <si>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</si>
  <si>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</si>
  <si>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</si>
  <si>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</si>
  <si>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</si>
  <si>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</si>
  <si>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</si>
  <si>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</si>
  <si>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</si>
  <si>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</si>
  <si>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</si>
  <si>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</si>
  <si>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</si>
  <si>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</si>
  <si>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</si>
  <si>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</si>
  <si>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</si>
  <si>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</si>
  <si>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</si>
  <si>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</si>
  <si>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</si>
  <si>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</si>
  <si>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</si>
  <si>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</si>
  <si>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</si>
  <si>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</si>
  <si>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</si>
  <si>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</si>
  <si>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</si>
  <si>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</si>
  <si>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</si>
  <si>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</si>
  <si>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</si>
  <si>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</si>
  <si>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</si>
  <si>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</si>
  <si>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</si>
  <si>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</si>
  <si>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</si>
  <si>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</si>
  <si>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</si>
  <si>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</si>
  <si>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</si>
  <si>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</si>
  <si>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</si>
  <si>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</si>
  <si>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</si>
  <si>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</si>
  <si>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</si>
  <si>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</si>
  <si>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</si>
  <si>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</si>
  <si>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</si>
  <si>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</si>
  <si>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</si>
  <si>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</si>
  <si>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</si>
  <si>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</si>
  <si>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</si>
  <si>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</si>
  <si>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</si>
  <si>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</si>
  <si>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</si>
  <si>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</si>
  <si>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</si>
  <si>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</si>
  <si>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</si>
  <si>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</si>
  <si>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</si>
  <si>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</si>
  <si>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</si>
  <si>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</si>
  <si>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</si>
  <si>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</si>
  <si>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</si>
  <si>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</si>
  <si>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</si>
  <si>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</si>
  <si>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</si>
  <si>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</si>
  <si>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</si>
  <si>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</si>
  <si>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</si>
  <si>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</si>
  <si>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</si>
  <si>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</si>
  <si>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</si>
  <si>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</si>
  <si>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</si>
  <si>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</si>
  <si>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</si>
  <si>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</si>
  <si>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</si>
  <si>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</si>
  <si>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</si>
  <si>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</si>
  <si>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</si>
  <si>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</si>
  <si>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</si>
  <si>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</si>
  <si>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</si>
  <si>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</si>
  <si>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</si>
  <si>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</si>
  <si>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</si>
  <si>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</si>
  <si>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</si>
  <si>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</si>
  <si>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</si>
  <si>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</si>
  <si>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</si>
  <si>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</si>
  <si>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</si>
  <si>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</si>
  <si>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</si>
  <si>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</si>
  <si>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</si>
  <si>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</si>
  <si>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</si>
  <si>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</si>
  <si>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</si>
  <si>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</si>
  <si>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</si>
  <si>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</si>
  <si>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</si>
  <si>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</si>
  <si>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</si>
  <si>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</si>
  <si>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</si>
  <si>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</si>
  <si>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</si>
  <si>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</si>
  <si>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</si>
  <si>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</si>
  <si>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</si>
  <si>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</si>
  <si>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</si>
  <si>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</si>
  <si>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</si>
  <si>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</si>
  <si>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</si>
  <si>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</si>
  <si>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</si>
  <si>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</si>
  <si>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</si>
  <si>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</si>
  <si>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</si>
  <si>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</si>
  <si>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</si>
  <si>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</si>
  <si>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</si>
  <si>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</si>
  <si>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</si>
  <si>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</si>
  <si>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</si>
  <si>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</si>
  <si>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</si>
  <si>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</si>
  <si>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</si>
  <si>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</si>
  <si>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</si>
  <si>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</si>
  <si>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</si>
  <si>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</si>
  <si>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</si>
  <si>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</si>
  <si>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</si>
  <si>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</si>
  <si>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</si>
  <si>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</si>
  <si>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</si>
  <si>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</si>
  <si>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</si>
  <si>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</si>
  <si>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</si>
  <si>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</si>
  <si>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</si>
  <si>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</si>
  <si>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</si>
  <si>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</si>
  <si>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</si>
  <si>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</si>
  <si>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</si>
  <si>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</si>
  <si>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</si>
  <si>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</si>
  <si>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</si>
  <si>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</si>
  <si>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</si>
  <si>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</si>
  <si>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</si>
  <si>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</si>
  <si>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</si>
  <si>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</si>
  <si>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</si>
  <si>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</si>
  <si>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</si>
  <si>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</si>
  <si>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</si>
  <si>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</si>
  <si>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</si>
  <si>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</si>
  <si>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</si>
  <si>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</si>
  <si>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</si>
  <si>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</si>
  <si>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</si>
  <si>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</si>
  <si>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</si>
  <si>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</si>
  <si>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</si>
  <si>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</si>
  <si>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</si>
  <si>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</si>
  <si>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</si>
  <si>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</si>
  <si>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</si>
  <si>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</si>
  <si>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</si>
  <si>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</si>
  <si>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</si>
  <si>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</si>
  <si>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</si>
  <si>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</si>
  <si>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</si>
  <si>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</si>
  <si>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</si>
  <si>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</si>
  <si>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</si>
  <si>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</si>
  <si>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</si>
  <si>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</si>
  <si>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</si>
  <si>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</si>
  <si>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</si>
  <si>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</si>
  <si>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</si>
  <si>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</si>
  <si>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</si>
  <si>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</si>
  <si>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</si>
  <si>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</si>
  <si>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</si>
  <si>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</si>
  <si>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</si>
  <si>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</si>
  <si>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</si>
  <si>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</si>
  <si>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</si>
  <si>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</si>
  <si>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</si>
  <si>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</si>
  <si>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</si>
  <si>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</si>
  <si>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</si>
  <si>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</si>
  <si>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</si>
  <si>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</si>
  <si>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</si>
  <si>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</si>
  <si>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</si>
  <si>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</si>
  <si>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</si>
  <si>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</si>
  <si>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</si>
  <si>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</si>
  <si>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</si>
  <si>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</si>
  <si>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</si>
  <si>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</si>
  <si>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</si>
  <si>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</si>
  <si>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</si>
  <si>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</si>
  <si>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</si>
  <si>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</si>
  <si>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</si>
  <si>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</si>
  <si>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</si>
  <si>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</si>
  <si>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</si>
  <si>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</si>
  <si>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</si>
  <si>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</si>
  <si>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</si>
  <si>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</si>
  <si>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</si>
  <si>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</si>
  <si>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</si>
  <si>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</si>
  <si>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</si>
  <si>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</si>
  <si>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</si>
  <si>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</si>
  <si>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</si>
  <si>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</si>
  <si>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</si>
  <si>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</si>
  <si>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</si>
  <si>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</si>
  <si>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</si>
  <si>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</si>
  <si>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</si>
  <si>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</si>
  <si>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</si>
  <si>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</si>
  <si>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</si>
  <si>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</si>
  <si>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</si>
  <si>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</si>
  <si>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</si>
  <si>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</si>
  <si>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</si>
  <si>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</si>
  <si>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</si>
  <si>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</si>
  <si>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</si>
  <si>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</si>
  <si>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</si>
  <si>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</si>
  <si>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</si>
  <si>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</si>
  <si>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</si>
  <si>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</si>
  <si>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</si>
  <si>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</si>
  <si>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</si>
  <si>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</si>
  <si>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</si>
  <si>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</si>
  <si>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</si>
  <si>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</si>
  <si>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</si>
  <si>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</si>
  <si>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</si>
  <si>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</si>
  <si>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</si>
  <si>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</si>
  <si>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</si>
  <si>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</si>
  <si>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</si>
  <si>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</si>
  <si>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</si>
  <si>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</si>
  <si>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</si>
  <si>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</si>
  <si>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</si>
  <si>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</si>
  <si>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</si>
  <si>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</si>
  <si>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</si>
  <si>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</si>
  <si>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</si>
  <si>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</si>
  <si>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</si>
  <si>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</si>
  <si>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</si>
  <si>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</si>
  <si>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</si>
  <si>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</si>
  <si>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</si>
  <si>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</si>
  <si>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</si>
  <si>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</si>
  <si>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</si>
  <si>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</si>
  <si>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</si>
  <si>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</si>
  <si>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</si>
  <si>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</si>
  <si>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</si>
  <si>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</si>
  <si>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</si>
  <si>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</si>
  <si>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</si>
  <si>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</si>
  <si>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</si>
  <si>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</si>
  <si>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</si>
  <si>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</si>
  <si>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</si>
  <si>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</si>
  <si>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</si>
  <si>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</si>
  <si>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</si>
  <si>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</si>
  <si>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</si>
  <si>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</si>
  <si>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</si>
  <si>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</si>
  <si>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</si>
  <si>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</si>
  <si>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</si>
  <si>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</si>
  <si>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</si>
  <si>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</si>
  <si>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</si>
  <si>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</si>
  <si>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</si>
  <si>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</si>
  <si>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</si>
  <si>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</si>
  <si>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</si>
  <si>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</si>
  <si>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</si>
  <si>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</si>
  <si>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</si>
  <si>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</si>
  <si>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</si>
  <si>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</si>
  <si>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</si>
  <si>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</si>
  <si>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</si>
  <si>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</si>
  <si>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</si>
  <si>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</si>
  <si>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</si>
  <si>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</si>
  <si>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</si>
  <si>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</si>
  <si>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</si>
  <si>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</si>
  <si>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</si>
  <si>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</si>
  <si>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</si>
  <si>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</si>
  <si>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</si>
  <si>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</si>
  <si>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</si>
  <si>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</si>
  <si>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</si>
  <si>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</si>
  <si>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</si>
  <si>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</si>
  <si>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</si>
  <si>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</si>
  <si>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</si>
  <si>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</si>
  <si>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</si>
  <si>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</si>
  <si>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</si>
  <si>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</si>
  <si>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</si>
  <si>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</si>
  <si>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</si>
  <si>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</si>
  <si>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</si>
  <si>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</si>
  <si>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</si>
  <si>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</si>
  <si>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</si>
  <si>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</si>
  <si>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</si>
  <si>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</si>
  <si>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</si>
  <si>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</si>
  <si>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</si>
  <si>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</si>
  <si>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</si>
  <si>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</si>
  <si>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</si>
  <si>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</si>
  <si>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</si>
  <si>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</si>
  <si>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</si>
  <si>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</si>
  <si>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</si>
  <si>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</si>
  <si>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</si>
  <si>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</si>
  <si>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</si>
  <si>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</si>
  <si>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</si>
  <si>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</si>
  <si>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</si>
  <si>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</si>
  <si>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</si>
  <si>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</si>
  <si>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</si>
  <si>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</si>
  <si>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</si>
  <si>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</si>
  <si>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</si>
  <si>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</si>
  <si>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</si>
  <si>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</si>
  <si>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</si>
  <si>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</si>
  <si>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</si>
  <si>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</si>
  <si>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</si>
  <si>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</si>
  <si>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</si>
  <si>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</si>
  <si>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</si>
  <si>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</si>
  <si>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</si>
  <si>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</si>
  <si>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</si>
  <si>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</si>
  <si>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</si>
  <si>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</si>
  <si>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</si>
  <si>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</si>
  <si>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</si>
  <si>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</si>
  <si>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</si>
  <si>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</si>
  <si>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</si>
  <si>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</si>
  <si>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</si>
  <si>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</si>
  <si>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</si>
  <si>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</si>
  <si>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</si>
  <si>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</si>
  <si>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</si>
  <si>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</si>
  <si>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</si>
  <si>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</si>
  <si>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</si>
  <si>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</si>
  <si>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</si>
  <si>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</si>
  <si>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</si>
  <si>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</si>
  <si>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</si>
  <si>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</si>
  <si>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</si>
  <si>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</si>
  <si>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</si>
  <si>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</si>
  <si>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</si>
  <si>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</si>
  <si>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</si>
  <si>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</si>
  <si>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</si>
  <si>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</si>
  <si>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</si>
  <si>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</si>
  <si>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</si>
  <si>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</si>
  <si>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</si>
  <si>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</si>
  <si>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</si>
  <si>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</si>
  <si>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</si>
  <si>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</si>
  <si>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</si>
  <si>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</si>
  <si>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</si>
  <si>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</si>
  <si>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</si>
  <si>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</si>
  <si>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</si>
  <si>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</si>
  <si>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</si>
  <si>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</si>
  <si>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</si>
  <si>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</si>
  <si>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</si>
  <si>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</si>
  <si>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</si>
  <si>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</si>
  <si>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</si>
  <si>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</si>
  <si>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</si>
  <si>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</si>
  <si>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</si>
  <si>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</si>
  <si>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</si>
  <si>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</si>
  <si>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</si>
  <si>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</si>
  <si>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</si>
  <si>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</si>
  <si>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</si>
  <si>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</si>
  <si>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</si>
  <si>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</si>
  <si>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</si>
  <si>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</si>
  <si>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</si>
  <si>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</si>
  <si>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</si>
  <si>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</si>
  <si>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</si>
  <si>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</si>
  <si>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</si>
  <si>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</si>
  <si>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</si>
  <si>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</si>
  <si>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</si>
  <si>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</si>
  <si>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</si>
  <si>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</si>
  <si>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</si>
  <si>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</si>
  <si>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</si>
  <si>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</si>
  <si>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</si>
  <si>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</si>
  <si>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</si>
  <si>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</si>
  <si>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</si>
  <si>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</si>
  <si>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</si>
  <si>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</si>
  <si>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</si>
  <si>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</si>
  <si>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</si>
  <si>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</si>
  <si>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</si>
  <si>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</si>
  <si>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</si>
  <si>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</si>
  <si>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</si>
  <si>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</si>
  <si>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</si>
  <si>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</si>
  <si>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</si>
  <si>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</si>
  <si>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</si>
  <si>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</si>
  <si>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</si>
  <si>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</si>
  <si>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</si>
  <si>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</si>
  <si>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</si>
  <si>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</si>
  <si>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</si>
  <si>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</si>
  <si>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</si>
  <si>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</si>
  <si>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</si>
  <si>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</si>
  <si>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</si>
  <si>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</si>
  <si>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</si>
  <si>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</si>
  <si>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</si>
  <si>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</si>
  <si>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</si>
  <si>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</si>
  <si>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</si>
  <si>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</si>
  <si>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</si>
  <si>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</si>
  <si>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</si>
  <si>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</si>
  <si>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</si>
  <si>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</si>
  <si>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</si>
  <si>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</si>
  <si>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</si>
  <si>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</si>
  <si>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</si>
  <si>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</si>
  <si>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</si>
  <si>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</si>
  <si>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</si>
  <si>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</si>
  <si>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</si>
  <si>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</si>
  <si>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</si>
  <si>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</si>
  <si>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</si>
  <si>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</si>
  <si>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</si>
  <si>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</si>
  <si>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</si>
  <si>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</si>
  <si>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</si>
  <si>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</si>
  <si>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</si>
  <si>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</si>
  <si>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</si>
  <si>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</si>
  <si>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</si>
  <si>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</si>
  <si>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</si>
  <si>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</si>
  <si>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</si>
  <si>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</si>
  <si>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</si>
  <si>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</si>
  <si>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</si>
  <si>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</si>
  <si>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</si>
  <si>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</si>
  <si>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</si>
  <si>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</si>
  <si>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</si>
  <si>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</si>
  <si>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</si>
  <si>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</si>
  <si>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</si>
  <si>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</si>
  <si>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</si>
  <si>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</si>
  <si>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</si>
  <si>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</si>
  <si>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</si>
  <si>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</si>
  <si>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</si>
  <si>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</si>
  <si>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</si>
  <si>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</si>
  <si>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</si>
  <si>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</si>
  <si>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</si>
  <si>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</si>
  <si>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</si>
  <si>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</si>
  <si>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</si>
  <si>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</si>
  <si>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</si>
  <si>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</si>
  <si>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</si>
  <si>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</si>
  <si>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</si>
  <si>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</si>
  <si>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</si>
  <si>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</si>
  <si>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</si>
  <si>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</si>
  <si>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</si>
  <si>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</si>
  <si>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</si>
  <si>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</si>
  <si>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</si>
  <si>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</si>
  <si>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</si>
  <si>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</si>
  <si>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</si>
  <si>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</si>
  <si>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</si>
  <si>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</si>
  <si>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</si>
  <si>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</si>
  <si>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</si>
  <si>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</si>
  <si>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</si>
  <si>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</si>
  <si>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</si>
  <si>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</si>
  <si>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</si>
  <si>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</si>
  <si>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</si>
  <si>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</si>
  <si>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</si>
  <si>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</si>
  <si>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</si>
  <si>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</si>
  <si>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</si>
  <si>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</si>
  <si>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</si>
  <si>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</si>
  <si>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</si>
  <si>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</si>
  <si>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</si>
  <si>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</si>
  <si>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</si>
  <si>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</si>
  <si>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</si>
  <si>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</si>
  <si>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</si>
  <si>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</si>
  <si>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</si>
  <si>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</si>
  <si>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</si>
  <si>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</si>
  <si>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</si>
  <si>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</si>
  <si>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</si>
  <si>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</si>
  <si>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</si>
  <si>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</si>
  <si>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</si>
  <si>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</si>
  <si>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</si>
  <si>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</si>
  <si>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</si>
  <si>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</si>
  <si>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</si>
  <si>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</si>
  <si>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</si>
  <si>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</si>
  <si>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</si>
  <si>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</si>
  <si>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</si>
  <si>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</si>
  <si>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</si>
  <si>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</si>
  <si>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</si>
  <si>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</si>
  <si>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</si>
  <si>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</si>
  <si>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</si>
  <si>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</si>
  <si>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</si>
  <si>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</si>
  <si>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</si>
  <si>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</si>
  <si>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</si>
  <si>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</si>
  <si>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</si>
  <si>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</si>
  <si>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</si>
  <si>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</si>
  <si>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</si>
  <si>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</si>
  <si>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</si>
  <si>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</si>
  <si>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</si>
  <si>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</si>
  <si>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</si>
  <si>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</si>
  <si>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</si>
  <si>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</si>
  <si>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</si>
  <si>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</si>
  <si>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</si>
  <si>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</si>
  <si>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</si>
  <si>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</si>
  <si>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</si>
  <si>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</si>
  <si>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</si>
  <si>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</si>
  <si>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</si>
  <si>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</si>
  <si>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</si>
  <si>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</si>
  <si>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</si>
  <si>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</si>
  <si>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</si>
  <si>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</si>
  <si>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</si>
  <si>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</si>
  <si>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</si>
  <si>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</si>
  <si>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</si>
  <si>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</si>
  <si>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</si>
  <si>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</si>
  <si>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</si>
  <si>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</si>
  <si>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</si>
  <si>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</si>
  <si>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</si>
  <si>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</si>
  <si>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</si>
  <si>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</si>
  <si>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</si>
  <si>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</si>
  <si>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</si>
  <si>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</si>
  <si>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</si>
  <si>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</si>
  <si>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</si>
  <si>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</si>
  <si>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</si>
  <si>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</si>
  <si>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</si>
  <si>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</si>
  <si>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</si>
  <si>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</si>
  <si>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</si>
  <si>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</si>
  <si>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</si>
  <si>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</si>
  <si>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</si>
  <si>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</si>
  <si>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</si>
  <si>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</si>
  <si>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</si>
  <si>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</si>
  <si>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</si>
  <si>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</si>
  <si>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</si>
  <si>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</si>
  <si>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</si>
  <si>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</si>
  <si>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</si>
  <si>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</si>
  <si>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</si>
  <si>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</si>
  <si>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</si>
  <si>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</si>
  <si>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</si>
  <si>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</si>
  <si>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</si>
  <si>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</si>
  <si>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</si>
  <si>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</si>
  <si>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</si>
  <si>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</si>
  <si>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</si>
  <si>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</si>
  <si>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</si>
  <si>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</si>
  <si>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</si>
  <si>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</si>
  <si>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</si>
  <si>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</si>
  <si>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</si>
  <si>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</si>
  <si>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</si>
  <si>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</si>
  <si>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</si>
  <si>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</si>
  <si>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</si>
  <si>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</si>
  <si>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</si>
  <si>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</si>
  <si>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</si>
  <si>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</si>
  <si>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</si>
  <si>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</si>
  <si>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</si>
  <si>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</si>
  <si>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</si>
  <si>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</si>
  <si>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</si>
  <si>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</si>
  <si>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</si>
  <si>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</si>
  <si>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</si>
  <si>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</si>
  <si>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</si>
  <si>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</si>
  <si>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</si>
  <si>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</si>
  <si>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</si>
  <si>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</si>
  <si>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</si>
  <si>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</si>
  <si>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</si>
  <si>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</si>
  <si>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</si>
  <si>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</si>
  <si>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</si>
  <si>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</si>
  <si>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</si>
  <si>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</si>
  <si>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</si>
  <si>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</si>
  <si>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</si>
  <si>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</si>
  <si>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</si>
  <si>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</si>
  <si>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</si>
  <si>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</si>
  <si>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</si>
  <si>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</si>
  <si>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</si>
  <si>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</si>
  <si>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</si>
  <si>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</si>
  <si>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</si>
  <si>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</si>
  <si>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</si>
  <si>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</si>
  <si>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</si>
  <si>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</si>
  <si>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</si>
  <si>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</si>
  <si>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</si>
  <si>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</si>
  <si>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</si>
  <si>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</si>
  <si>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</si>
  <si>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</si>
  <si>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</si>
  <si>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</si>
  <si>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</si>
  <si>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</si>
  <si>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</si>
  <si>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</si>
  <si>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</si>
  <si>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</si>
  <si>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</si>
  <si>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</si>
  <si>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</si>
  <si>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</si>
  <si>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</si>
  <si>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</si>
  <si>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</si>
  <si>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</si>
  <si>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</si>
  <si>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</si>
  <si>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</si>
  <si>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</si>
  <si>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</si>
  <si>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</si>
  <si>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</si>
  <si>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</si>
  <si>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</si>
  <si>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</si>
  <si>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</si>
  <si>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</si>
  <si>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</si>
  <si>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</si>
  <si>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</si>
  <si>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</si>
  <si>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</si>
  <si>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</si>
  <si>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</si>
  <si>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</si>
  <si>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</si>
  <si>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</si>
  <si>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</si>
  <si>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</si>
  <si>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</si>
  <si>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</si>
  <si>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</si>
  <si>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</si>
  <si>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</si>
  <si>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</si>
  <si>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</si>
  <si>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</si>
  <si>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</si>
  <si>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</si>
  <si>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</si>
  <si>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</si>
  <si>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</si>
  <si>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</si>
  <si>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</si>
  <si>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</si>
  <si>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</si>
  <si>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</si>
  <si>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</si>
  <si>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</si>
  <si>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</si>
  <si>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</si>
  <si>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</si>
  <si>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</si>
  <si>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</si>
  <si>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</si>
  <si>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</si>
  <si>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</si>
  <si>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</si>
  <si>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</si>
  <si>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</si>
  <si>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</si>
  <si>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</si>
  <si>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</si>
  <si>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</si>
  <si>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</si>
  <si>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</si>
  <si>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</si>
  <si>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</si>
  <si>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</si>
  <si>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</si>
  <si>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</si>
  <si>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</si>
  <si>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</si>
  <si>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</si>
  <si>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</si>
  <si>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</si>
  <si>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</si>
  <si>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</si>
  <si>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</si>
  <si>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</si>
  <si>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</si>
  <si>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</si>
  <si>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</si>
  <si>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</si>
  <si>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</si>
  <si>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</si>
  <si>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</si>
  <si>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</si>
  <si>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</si>
  <si>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</si>
  <si>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</si>
  <si>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</si>
  <si>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</si>
  <si>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</si>
  <si>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</si>
  <si>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</si>
  <si>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</si>
  <si>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</si>
  <si>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</si>
  <si>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</si>
  <si>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</si>
  <si>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</si>
  <si>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</si>
  <si>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</si>
  <si>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</si>
  <si>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</si>
  <si>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</si>
  <si>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</si>
  <si>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</si>
  <si>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</si>
  <si>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</si>
  <si>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</si>
  <si>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</si>
  <si>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</si>
  <si>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</si>
  <si>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</si>
  <si>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</si>
  <si>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</si>
  <si>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</si>
  <si>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</si>
  <si>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</si>
  <si>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</si>
  <si>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</si>
  <si>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</si>
  <si>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</si>
  <si>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</si>
  <si>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</si>
  <si>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</si>
  <si>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</si>
  <si>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</si>
  <si>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</si>
  <si>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</si>
  <si>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</si>
  <si>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</si>
  <si>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</si>
  <si>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</si>
  <si>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</si>
  <si>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</si>
  <si>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</si>
  <si>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</si>
  <si>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</si>
  <si>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</si>
  <si>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</si>
  <si>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</si>
  <si>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</si>
  <si>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</si>
  <si>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</si>
  <si>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</si>
  <si>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</si>
  <si>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</si>
  <si>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</si>
  <si>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</si>
  <si>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</si>
  <si>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</si>
  <si>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</si>
  <si>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</si>
  <si>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</si>
  <si>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</si>
  <si>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</si>
  <si>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</si>
  <si>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</si>
  <si>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</si>
  <si>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</si>
  <si>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</si>
  <si>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</si>
  <si>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</si>
  <si>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</si>
  <si>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</si>
  <si>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</si>
  <si>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</si>
  <si>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</si>
  <si>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</si>
  <si>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</si>
  <si>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</si>
  <si>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</si>
  <si>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</si>
  <si>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</si>
  <si>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</si>
  <si>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</si>
  <si>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</si>
  <si>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</si>
  <si>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</si>
  <si>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</si>
  <si>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</si>
  <si>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</si>
  <si>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</si>
  <si>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</si>
  <si>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</si>
  <si>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</si>
  <si>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</si>
  <si>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</si>
  <si>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</si>
  <si>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</si>
  <si>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</si>
  <si>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</si>
  <si>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</si>
  <si>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</si>
  <si>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</si>
  <si>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</si>
  <si>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</si>
  <si>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</si>
  <si>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</si>
  <si>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</si>
  <si>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</si>
  <si>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</si>
  <si>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</si>
  <si>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</si>
  <si>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</si>
  <si>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</si>
  <si>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</si>
  <si>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</si>
  <si>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</si>
  <si>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</si>
  <si>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</si>
  <si>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</si>
  <si>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</si>
  <si>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</si>
  <si>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</si>
  <si>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</si>
  <si>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</si>
  <si>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</si>
  <si>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</si>
  <si>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</si>
  <si>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</si>
  <si>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</si>
  <si>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</si>
  <si>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</si>
  <si>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</si>
  <si>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</si>
  <si>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</si>
  <si>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</si>
  <si>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</si>
  <si>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</si>
  <si>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</si>
  <si>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</si>
  <si>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</si>
  <si>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</si>
  <si>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</si>
  <si>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</si>
  <si>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</si>
  <si>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</si>
  <si>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</si>
  <si>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</si>
  <si>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</si>
  <si>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</si>
  <si>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</si>
  <si>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</si>
  <si>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</si>
  <si>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</si>
  <si>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</si>
  <si>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</si>
  <si>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</si>
  <si>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</si>
  <si>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</si>
  <si>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</si>
  <si>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</si>
  <si>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</si>
  <si>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</si>
  <si>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</si>
  <si>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</si>
  <si>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</si>
  <si>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</si>
  <si>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</si>
  <si>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</si>
  <si>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</si>
  <si>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</si>
  <si>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</si>
  <si>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</si>
  <si>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</si>
  <si>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</si>
  <si>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</si>
  <si>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</si>
  <si>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</si>
  <si>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</si>
  <si>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</si>
  <si>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</si>
  <si>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</si>
  <si>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</si>
  <si>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</si>
  <si>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</si>
  <si>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</si>
  <si>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</si>
  <si>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</si>
  <si>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</si>
  <si>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</si>
  <si>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</si>
  <si>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</si>
  <si>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</si>
  <si>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</si>
  <si>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</si>
  <si>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</si>
  <si>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</si>
  <si>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</si>
  <si>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</si>
  <si>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</si>
  <si>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</si>
  <si>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</si>
  <si>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</si>
  <si>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</si>
  <si>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</si>
  <si>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</si>
  <si>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</si>
  <si>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</si>
  <si>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</si>
  <si>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</si>
  <si>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</si>
  <si>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</si>
  <si>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</si>
  <si>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</si>
  <si>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</si>
  <si>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</si>
  <si>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</si>
  <si>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</si>
  <si>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</si>
  <si>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</si>
  <si>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</si>
  <si>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</si>
  <si>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</si>
  <si>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</si>
  <si>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</si>
  <si>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</si>
  <si>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</si>
  <si>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</si>
  <si>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</si>
  <si>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</si>
  <si>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</si>
  <si>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</si>
  <si>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</si>
  <si>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</si>
  <si>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</si>
  <si>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</si>
  <si>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</si>
  <si>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</si>
  <si>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</si>
  <si>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</si>
  <si>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</si>
  <si>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</si>
  <si>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</si>
  <si>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</si>
  <si>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</si>
  <si>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</si>
  <si>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</si>
  <si>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</si>
  <si>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</si>
  <si>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</si>
  <si>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</si>
  <si>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</si>
  <si>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</si>
  <si>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</si>
  <si>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</si>
  <si>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</si>
  <si>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</si>
  <si>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</si>
  <si>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</si>
  <si>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</si>
  <si>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</si>
  <si>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</si>
  <si>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</si>
  <si>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</si>
  <si>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</si>
  <si>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</si>
  <si>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</si>
  <si>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</si>
  <si>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</si>
  <si>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</si>
  <si>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</si>
  <si>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</si>
  <si>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</si>
  <si>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</si>
  <si>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</si>
  <si>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</si>
  <si>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</si>
  <si>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</si>
  <si>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</si>
  <si>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</si>
  <si>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</si>
  <si>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</si>
  <si>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</si>
  <si>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</si>
  <si>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</si>
  <si>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</si>
  <si>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</si>
  <si>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</si>
  <si>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</si>
  <si>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</si>
  <si>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</si>
  <si>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</si>
  <si>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</si>
  <si>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</si>
  <si>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</si>
  <si>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</si>
  <si>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</si>
  <si>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</si>
  <si>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</si>
  <si>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</si>
  <si>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</si>
  <si>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</si>
  <si>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</si>
  <si>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</si>
  <si>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</si>
  <si>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</si>
  <si>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</si>
  <si>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</si>
  <si>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</si>
  <si>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</si>
  <si>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</si>
  <si>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</si>
  <si>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</si>
  <si>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</si>
  <si>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</si>
  <si>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</si>
  <si>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</si>
  <si>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</si>
  <si>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</si>
  <si>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</si>
  <si>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</si>
  <si>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</si>
  <si>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</si>
  <si>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</si>
  <si>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</si>
  <si>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</si>
  <si>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</si>
  <si>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</si>
  <si>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</si>
  <si>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</si>
  <si>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</si>
  <si>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</si>
  <si>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</si>
  <si>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</si>
  <si>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</si>
  <si>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</si>
  <si>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</si>
  <si>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</si>
  <si>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</si>
  <si>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</si>
  <si>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</si>
  <si>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</si>
  <si>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</si>
  <si>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</si>
  <si>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</si>
  <si>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</si>
  <si>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</si>
  <si>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</si>
  <si>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</si>
  <si>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</si>
  <si>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</si>
  <si>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</si>
  <si>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</si>
  <si>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</si>
  <si>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</si>
  <si>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</si>
  <si>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</si>
  <si>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</si>
  <si>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</si>
  <si>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</si>
  <si>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</si>
  <si>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</si>
  <si>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</si>
  <si>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</si>
  <si>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</si>
  <si>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</si>
  <si>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</si>
  <si>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</si>
  <si>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</si>
  <si>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</si>
  <si>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</si>
  <si>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</si>
  <si>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</si>
  <si>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</si>
  <si>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</si>
  <si>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</si>
  <si>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</si>
  <si>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</si>
  <si>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</si>
  <si>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</si>
  <si>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</si>
  <si>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</si>
  <si>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</si>
  <si>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</si>
  <si>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</si>
  <si>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</si>
  <si>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</si>
  <si>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</si>
  <si>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</si>
  <si>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</si>
  <si>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</si>
  <si>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</si>
  <si>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</si>
  <si>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</si>
  <si>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</si>
  <si>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</si>
  <si>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</si>
  <si>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</si>
  <si>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</si>
  <si>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</si>
  <si>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</si>
  <si>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</si>
  <si>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</si>
  <si>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</si>
  <si>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</si>
  <si>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</si>
  <si>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</si>
  <si>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</si>
  <si>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</si>
  <si>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</si>
  <si>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</si>
  <si>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</si>
  <si>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</si>
  <si>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</si>
  <si>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</si>
  <si>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</si>
  <si>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</si>
  <si>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</si>
  <si>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</si>
  <si>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</si>
  <si>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</si>
  <si>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</si>
  <si>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</si>
  <si>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</si>
  <si>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</si>
  <si>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</si>
  <si>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</si>
  <si>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</si>
  <si>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</si>
  <si>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</si>
  <si>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</si>
  <si>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</si>
  <si>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</si>
  <si>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</si>
  <si>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</si>
  <si>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</si>
  <si>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</si>
  <si>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</si>
  <si>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</si>
  <si>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</si>
  <si>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</si>
  <si>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</si>
  <si>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</si>
  <si>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</si>
  <si>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</si>
  <si>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</si>
  <si>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</si>
  <si>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</si>
  <si>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</si>
  <si>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</si>
  <si>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</si>
  <si>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</si>
  <si>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</si>
  <si>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</si>
  <si>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</si>
  <si>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</si>
  <si>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</si>
  <si>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</si>
  <si>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</si>
  <si>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</si>
  <si>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</si>
  <si>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</si>
  <si>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</si>
  <si>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</si>
  <si>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</si>
  <si>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</si>
  <si>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</si>
  <si>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</si>
  <si>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</si>
  <si>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</si>
  <si>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</si>
  <si>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</si>
  <si>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</si>
  <si>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</si>
  <si>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</si>
  <si>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</si>
  <si>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</si>
  <si>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</si>
  <si>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</si>
  <si>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</si>
  <si>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</si>
  <si>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</si>
  <si>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</si>
  <si>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</si>
  <si>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</si>
  <si>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</si>
  <si>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</si>
  <si>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</si>
  <si>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</si>
  <si>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</si>
  <si>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</si>
  <si>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</si>
  <si>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</si>
  <si>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</si>
  <si>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</si>
  <si>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</si>
  <si>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</si>
  <si>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</si>
  <si>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</si>
  <si>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</si>
  <si>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</si>
  <si>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</si>
  <si>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</si>
  <si>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</si>
  <si>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</si>
  <si>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</si>
  <si>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</si>
  <si>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</si>
  <si>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</si>
  <si>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</si>
  <si>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</si>
  <si>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</si>
  <si>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</si>
  <si>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</si>
  <si>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</si>
  <si>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</si>
  <si>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</si>
  <si>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</si>
  <si>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</si>
  <si>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</si>
  <si>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</si>
  <si>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</si>
  <si>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</si>
  <si>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</si>
  <si>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</si>
  <si>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</si>
  <si>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</si>
  <si>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</si>
  <si>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</si>
  <si>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</si>
  <si>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</si>
  <si>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</si>
  <si>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</si>
  <si>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</si>
  <si>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</si>
  <si>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</si>
  <si>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</si>
  <si>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</si>
  <si>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</si>
  <si>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</si>
  <si>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</si>
  <si>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</si>
  <si>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</si>
  <si>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</si>
  <si>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</si>
  <si>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</si>
  <si>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</si>
  <si>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</si>
  <si>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</si>
  <si>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</si>
  <si>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</si>
  <si>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</si>
  <si>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</si>
  <si>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</si>
  <si>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</si>
  <si>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</si>
  <si>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</si>
  <si>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</si>
  <si>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</si>
  <si>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</si>
  <si>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</si>
  <si>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</si>
  <si>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</si>
  <si>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</si>
  <si>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</si>
  <si>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</si>
  <si>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</si>
  <si>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</si>
  <si>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</si>
  <si>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</si>
  <si>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</si>
  <si>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</si>
  <si>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</si>
  <si>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</si>
  <si>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</si>
  <si>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</si>
  <si>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</si>
  <si>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</si>
  <si>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</si>
  <si>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</si>
  <si>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</si>
  <si>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</si>
  <si>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</si>
  <si>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</si>
  <si>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</si>
  <si>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</si>
  <si>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</si>
  <si>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</si>
  <si>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</si>
  <si>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</si>
  <si>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</si>
  <si>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</si>
  <si>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</si>
  <si>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</si>
  <si>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</si>
  <si>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</si>
  <si>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</si>
  <si>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</si>
  <si>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</si>
  <si>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</si>
  <si>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</si>
  <si>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</si>
  <si>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</si>
  <si>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</si>
  <si>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</si>
  <si>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</si>
  <si>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</si>
  <si>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</si>
  <si>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</si>
  <si>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</si>
  <si>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</si>
  <si>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</si>
  <si>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</si>
  <si>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</si>
  <si>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</si>
  <si>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</si>
  <si>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</si>
  <si>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</si>
  <si>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</si>
  <si>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</si>
  <si>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</si>
  <si>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</si>
  <si>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</si>
  <si>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</si>
  <si>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</si>
  <si>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</si>
  <si>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</si>
  <si>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</si>
  <si>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</si>
  <si>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</si>
  <si>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</si>
  <si>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</si>
  <si>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</si>
  <si>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</si>
  <si>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</si>
  <si>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</si>
  <si>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</si>
  <si>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</si>
  <si>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</si>
  <si>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</si>
  <si>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</si>
  <si>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</si>
  <si>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</si>
  <si>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</si>
  <si>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</si>
  <si>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</si>
  <si>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</si>
  <si>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</si>
  <si>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</si>
  <si>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</si>
  <si>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</si>
  <si>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</si>
  <si>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</si>
  <si>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</si>
  <si>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</si>
  <si>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</si>
  <si>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</si>
  <si>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</si>
  <si>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</si>
  <si>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</si>
  <si>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</si>
  <si>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</si>
  <si>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</si>
  <si>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</si>
  <si>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</si>
  <si>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</si>
  <si>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</si>
  <si>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</si>
  <si>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</si>
  <si>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</si>
  <si>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</si>
  <si>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</si>
  <si>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</si>
  <si>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</si>
  <si>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</si>
  <si>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</si>
  <si>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</si>
  <si>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</si>
  <si>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</si>
  <si>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</si>
  <si>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</si>
  <si>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</si>
  <si>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</si>
  <si>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</si>
  <si>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</si>
  <si>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</si>
  <si>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</si>
  <si>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</si>
  <si>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</si>
  <si>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</si>
  <si>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</si>
  <si>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</si>
  <si>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</si>
  <si>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</si>
  <si>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</si>
  <si>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</si>
  <si>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</si>
  <si>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</si>
  <si>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</si>
  <si>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</si>
  <si>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</si>
  <si>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</si>
  <si>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</si>
  <si>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</si>
  <si>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</si>
  <si>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</si>
  <si>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</si>
  <si>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</si>
  <si>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</si>
  <si>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</si>
  <si>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</si>
  <si>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</si>
  <si>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</si>
  <si>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</si>
  <si>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</si>
  <si>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</si>
  <si>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</si>
  <si>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</si>
  <si>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</si>
  <si>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</si>
  <si>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</si>
  <si>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</si>
  <si>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</si>
  <si>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</si>
  <si>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</si>
  <si>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</si>
  <si>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</si>
  <si>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</si>
  <si>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</si>
  <si>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</si>
  <si>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</si>
  <si>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</si>
  <si>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</si>
  <si>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</si>
  <si>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</si>
  <si>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</si>
  <si>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</si>
  <si>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</si>
  <si>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</si>
  <si>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</si>
  <si>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</si>
  <si>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</si>
  <si>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</si>
  <si>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</si>
  <si>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</si>
  <si>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</si>
  <si>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</si>
  <si>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</si>
  <si>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</si>
  <si>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</si>
  <si>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</si>
  <si>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</si>
  <si>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</si>
  <si>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</si>
  <si>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</si>
  <si>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</si>
  <si>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</si>
  <si>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</si>
  <si>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</si>
  <si>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</si>
  <si>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</si>
  <si>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</si>
  <si>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</si>
  <si>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</si>
  <si>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</si>
  <si>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</si>
  <si>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</si>
  <si>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</si>
  <si>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</si>
  <si>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</si>
  <si>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</si>
  <si>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</si>
  <si>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</si>
  <si>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</si>
  <si>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</si>
  <si>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</si>
  <si>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</si>
  <si>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</si>
  <si>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</si>
  <si>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</si>
  <si>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</si>
  <si>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</si>
  <si>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</si>
  <si>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</si>
  <si>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</si>
  <si>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</si>
  <si>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</si>
  <si>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</si>
  <si>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</si>
  <si>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</si>
  <si>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</si>
  <si>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</si>
  <si>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</si>
  <si>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</si>
  <si>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</si>
  <si>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</si>
  <si>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</si>
  <si>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</si>
  <si>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</si>
  <si>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</si>
  <si>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</si>
  <si>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</si>
  <si>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</si>
  <si>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</si>
  <si>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</si>
  <si>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</si>
  <si>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</si>
  <si>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</si>
  <si>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</si>
  <si>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</si>
  <si>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</si>
  <si>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</si>
  <si>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</si>
  <si>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</si>
  <si>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</si>
  <si>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</si>
  <si>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</si>
  <si>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</si>
  <si>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</si>
  <si>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</si>
  <si>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</si>
  <si>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</si>
  <si>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</si>
  <si>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</si>
  <si>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</si>
  <si>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</si>
  <si>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</si>
  <si>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</si>
  <si>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</si>
  <si>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</si>
  <si>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</si>
  <si>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</si>
  <si>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</si>
  <si>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</si>
  <si>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</si>
  <si>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</si>
  <si>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</si>
  <si>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</si>
  <si>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</si>
  <si>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</si>
  <si>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</si>
  <si>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</si>
  <si>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</si>
  <si>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</si>
  <si>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</si>
  <si>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</si>
  <si>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</si>
  <si>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</si>
  <si>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</si>
  <si>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</si>
  <si>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</si>
  <si>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</si>
  <si>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</si>
  <si>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</si>
  <si>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</si>
  <si>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</si>
  <si>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</si>
  <si>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</si>
  <si>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</si>
  <si>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</si>
  <si>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</si>
  <si>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</si>
  <si>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</si>
  <si>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</si>
  <si>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</si>
  <si>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</si>
  <si>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</si>
  <si>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</si>
  <si>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</si>
  <si>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</si>
  <si>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</si>
  <si>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</si>
  <si>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</si>
  <si>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</si>
  <si>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</si>
  <si>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</si>
  <si>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</si>
  <si>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</si>
  <si>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</si>
  <si>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</si>
  <si>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</si>
  <si>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</si>
  <si>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</si>
  <si>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</si>
  <si>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</si>
  <si>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</si>
  <si>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</si>
  <si>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</si>
  <si>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</si>
  <si>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</si>
  <si>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</si>
  <si>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</si>
  <si>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</si>
  <si>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</si>
  <si>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</si>
  <si>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</si>
  <si>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</si>
  <si>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</si>
  <si>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</si>
  <si>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</si>
  <si>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</si>
  <si>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</si>
  <si>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</si>
  <si>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</si>
  <si>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</si>
  <si>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</si>
  <si>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</si>
  <si>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</si>
  <si>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</si>
  <si>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</si>
  <si>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</si>
  <si>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</si>
  <si>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</si>
  <si>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</si>
  <si>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</si>
  <si>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</si>
  <si>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</si>
  <si>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</si>
  <si>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</si>
  <si>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</si>
  <si>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</si>
  <si>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</si>
  <si>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</si>
  <si>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</si>
  <si>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</si>
  <si>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</si>
  <si>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</si>
  <si>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</si>
  <si>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</si>
  <si>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</si>
  <si>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</si>
  <si>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</si>
  <si>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</si>
  <si>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</si>
  <si>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</si>
  <si>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</si>
  <si>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</si>
  <si>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</si>
  <si>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</si>
  <si>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</si>
  <si>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</si>
  <si>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</si>
  <si>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</si>
  <si>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</si>
  <si>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</si>
  <si>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</si>
  <si>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</si>
  <si>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</si>
  <si>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</si>
  <si>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</si>
  <si>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</si>
  <si>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</si>
  <si>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</si>
  <si>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</si>
  <si>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</si>
  <si>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</si>
  <si>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</si>
  <si>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</si>
  <si>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</si>
  <si>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</si>
  <si>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</si>
  <si>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</si>
  <si>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</si>
  <si>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</si>
  <si>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</si>
  <si>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</si>
  <si>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</si>
  <si>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</si>
  <si>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</si>
  <si>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</si>
  <si>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</si>
  <si>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</si>
  <si>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</si>
  <si>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</si>
  <si>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</si>
  <si>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</si>
  <si>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</si>
  <si>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</si>
  <si>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</si>
  <si>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</si>
  <si>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</si>
  <si>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</si>
  <si>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</si>
  <si>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</si>
  <si>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</si>
  <si>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</si>
  <si>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</si>
  <si>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</si>
  <si>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</si>
  <si>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</si>
  <si>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</si>
  <si>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</si>
  <si>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</si>
  <si>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</si>
  <si>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</si>
  <si>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</si>
  <si>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</si>
  <si>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</si>
  <si>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</si>
  <si>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</si>
  <si>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</si>
  <si>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</si>
  <si>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</si>
  <si>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</si>
  <si>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</si>
  <si>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</si>
  <si>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</si>
  <si>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</si>
  <si>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</si>
  <si>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</si>
  <si>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</si>
  <si>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</si>
  <si>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</si>
  <si>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</si>
  <si>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</si>
  <si>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</si>
  <si>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</si>
  <si>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</si>
  <si>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</si>
  <si>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</si>
  <si>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</si>
  <si>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</si>
  <si>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</si>
  <si>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</si>
  <si>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</si>
  <si>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</si>
  <si>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</si>
  <si>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</si>
  <si>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</si>
  <si>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</si>
  <si>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</si>
  <si>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</si>
  <si>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</si>
  <si>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</si>
  <si>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</si>
  <si>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</si>
  <si>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</si>
  <si>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</si>
  <si>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</si>
  <si>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</si>
  <si>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</si>
  <si>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</si>
  <si>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</si>
  <si>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</si>
  <si>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</si>
  <si>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</si>
  <si>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</si>
  <si>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</si>
  <si>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</si>
  <si>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</si>
  <si>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</si>
  <si>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</si>
  <si>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</si>
  <si>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</si>
  <si>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</si>
  <si>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</si>
  <si>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</si>
  <si>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</si>
  <si>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</si>
  <si>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</si>
  <si>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</si>
  <si>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</si>
  <si>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</si>
  <si>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</si>
  <si>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</si>
  <si>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</si>
  <si>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</si>
  <si>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</si>
  <si>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</si>
  <si>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</si>
  <si>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</si>
  <si>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</si>
  <si>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</si>
  <si>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</si>
  <si>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</si>
  <si>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</si>
  <si>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</si>
  <si>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</si>
  <si>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</si>
  <si>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</si>
  <si>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</si>
  <si>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</si>
  <si>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</si>
  <si>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</si>
  <si>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</si>
  <si>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</si>
  <si>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</si>
  <si>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</si>
  <si>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</si>
  <si>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</si>
  <si>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</si>
  <si>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</si>
  <si>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</si>
  <si>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</si>
  <si>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</si>
  <si>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</si>
  <si>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</si>
  <si>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</si>
  <si>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</si>
  <si>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</si>
  <si>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</si>
  <si>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</si>
  <si>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</si>
  <si>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</si>
  <si>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</si>
  <si>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</si>
  <si>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</si>
  <si>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</si>
  <si>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</si>
  <si>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</si>
  <si>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</si>
  <si>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</si>
  <si>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</si>
  <si>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</si>
  <si>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</si>
  <si>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</si>
  <si>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</si>
  <si>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</si>
  <si>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</si>
  <si>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</si>
  <si>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</si>
  <si>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</si>
  <si>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</si>
  <si>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</si>
  <si>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</si>
  <si>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</si>
  <si>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</si>
  <si>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</si>
  <si>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</si>
  <si>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</si>
  <si>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</si>
  <si>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</si>
  <si>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</si>
  <si>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</si>
  <si>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</si>
  <si>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</si>
  <si>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</si>
  <si>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</si>
  <si>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</si>
  <si>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</si>
  <si>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</si>
  <si>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</si>
  <si>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</si>
  <si>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</si>
  <si>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</si>
  <si>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</si>
  <si>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</si>
  <si>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</si>
  <si>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</si>
  <si>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</si>
  <si>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</si>
  <si>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</si>
  <si>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</si>
  <si>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</si>
  <si>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</si>
  <si>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</si>
  <si>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</si>
  <si>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</si>
  <si>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</si>
  <si>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</si>
  <si>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</si>
  <si>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</si>
  <si>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</si>
  <si>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</si>
  <si>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</si>
  <si>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</si>
  <si>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</si>
  <si>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</si>
  <si>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</si>
  <si>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</si>
  <si>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</si>
  <si>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</si>
  <si>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</si>
  <si>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</si>
  <si>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</si>
  <si>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</si>
  <si>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</si>
  <si>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</si>
  <si>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</si>
  <si>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</si>
  <si>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</si>
  <si>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</si>
  <si>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</si>
  <si>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</si>
  <si>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</si>
  <si>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</si>
  <si>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</si>
  <si>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</si>
  <si>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</si>
  <si>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</si>
  <si>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</si>
  <si>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</si>
  <si>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</si>
  <si>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</si>
  <si>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</si>
  <si>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</si>
  <si>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</si>
  <si>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</si>
  <si>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</si>
  <si>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</si>
  <si>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</si>
  <si>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</si>
  <si>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</si>
  <si>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</si>
  <si>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</si>
  <si>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</si>
  <si>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</si>
  <si>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</si>
  <si>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</si>
  <si>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</si>
  <si>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</si>
  <si>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</si>
  <si>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</si>
  <si>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</si>
  <si>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</si>
  <si>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</si>
  <si>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</si>
  <si>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</si>
  <si>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</si>
  <si>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</si>
  <si>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</si>
  <si>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</si>
  <si>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</si>
  <si>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</si>
  <si>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</si>
  <si>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</si>
  <si>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</si>
  <si>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</si>
  <si>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</si>
  <si>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</si>
  <si>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</si>
  <si>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</si>
  <si>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</si>
  <si>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</si>
  <si>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</si>
  <si>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</si>
  <si>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</si>
  <si>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</si>
  <si>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</si>
  <si>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</si>
  <si>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</si>
  <si>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</si>
  <si>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</si>
  <si>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</si>
  <si>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</si>
  <si>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</si>
  <si>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</si>
  <si>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</si>
  <si>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</si>
  <si>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</si>
  <si>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</si>
  <si>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</si>
  <si>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</si>
  <si>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</si>
  <si>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</si>
  <si>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</si>
  <si>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</si>
  <si>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</si>
  <si>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</si>
  <si>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</si>
  <si>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</si>
  <si>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</si>
  <si>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</si>
  <si>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</si>
  <si>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</si>
  <si>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</si>
  <si>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</si>
  <si>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</si>
  <si>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</si>
  <si>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</si>
  <si>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</si>
  <si>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</si>
  <si>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</si>
  <si>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</si>
  <si>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</si>
  <si>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</si>
  <si>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</si>
  <si>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</si>
  <si>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</si>
  <si>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</si>
  <si>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</si>
  <si>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</si>
  <si>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</si>
  <si>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</si>
  <si>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</si>
  <si>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</si>
  <si>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</si>
  <si>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</si>
  <si>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</si>
  <si>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</si>
  <si>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</si>
  <si>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</si>
  <si>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</si>
  <si>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</si>
  <si>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</si>
  <si>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</si>
  <si>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</si>
  <si>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</si>
  <si>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</si>
  <si>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</si>
  <si>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</si>
  <si>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</si>
  <si>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</si>
  <si>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</si>
  <si>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</si>
  <si>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</si>
  <si>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</si>
  <si>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</si>
  <si>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</si>
  <si>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</si>
  <si>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</si>
  <si>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</si>
  <si>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</si>
  <si>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</si>
  <si>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</si>
  <si>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</si>
  <si>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</si>
  <si>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</si>
  <si>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</si>
  <si>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</si>
  <si>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</si>
  <si>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</si>
  <si>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</si>
  <si>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</si>
  <si>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</si>
  <si>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</si>
  <si>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</si>
  <si>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</si>
  <si>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</si>
  <si>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</si>
  <si>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</si>
  <si>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</si>
  <si>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</si>
  <si>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</si>
  <si>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</si>
  <si>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</si>
  <si>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</si>
  <si>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</si>
  <si>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</si>
  <si>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</si>
  <si>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</si>
  <si>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</si>
  <si>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</si>
  <si>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</si>
  <si>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</si>
  <si>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</si>
  <si>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</si>
  <si>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</si>
  <si>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</si>
  <si>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</si>
  <si>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</si>
  <si>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</si>
  <si>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</si>
  <si>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</si>
  <si>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</si>
  <si>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</si>
  <si>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</si>
  <si>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</si>
  <si>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</si>
  <si>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</si>
  <si>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</si>
  <si>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</si>
  <si>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</si>
  <si>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</si>
  <si>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</si>
  <si>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</si>
  <si>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</si>
  <si>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</si>
  <si>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</si>
  <si>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</si>
  <si>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</si>
  <si>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</si>
  <si>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</si>
  <si>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</si>
  <si>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</si>
  <si>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</si>
  <si>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</si>
  <si>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</si>
  <si>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</si>
  <si>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</si>
  <si>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</si>
  <si>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</si>
  <si>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</si>
  <si>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</si>
  <si>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</si>
  <si>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</si>
  <si>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</si>
  <si>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</si>
  <si>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</si>
  <si>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</si>
  <si>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</si>
  <si>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</si>
  <si>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</si>
  <si>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</si>
  <si>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</si>
  <si>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</si>
  <si>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</si>
  <si>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</si>
  <si>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</si>
  <si>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</si>
  <si>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</si>
  <si>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</si>
  <si>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</si>
  <si>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</si>
  <si>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</si>
  <si>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</si>
  <si>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</si>
  <si>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</si>
  <si>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</si>
  <si>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</si>
  <si>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</si>
  <si>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</si>
  <si>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</si>
  <si>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</si>
  <si>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</si>
  <si>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</si>
  <si>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</si>
  <si>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</si>
  <si>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</si>
  <si>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</si>
  <si>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</si>
  <si>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</si>
  <si>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</si>
  <si>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</si>
  <si>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</si>
  <si>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</si>
  <si>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</si>
  <si>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</si>
  <si>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</si>
  <si>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</si>
  <si>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</si>
  <si>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</si>
  <si>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</si>
  <si>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</si>
  <si>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</si>
  <si>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</si>
  <si>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</si>
  <si>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</si>
  <si>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</si>
  <si>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</si>
  <si>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</si>
  <si>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</si>
  <si>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</si>
  <si>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</si>
  <si>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</si>
  <si>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</si>
  <si>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</si>
  <si>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</si>
  <si>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</si>
  <si>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</si>
  <si>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</si>
  <si>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</si>
  <si>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</si>
  <si>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</si>
  <si>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</si>
  <si>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</si>
  <si>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</si>
  <si>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</si>
  <si>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</si>
  <si>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</si>
  <si>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</si>
  <si>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</si>
  <si>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</si>
  <si>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</si>
  <si>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</si>
  <si>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</si>
  <si>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</si>
  <si>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</si>
  <si>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</si>
  <si>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</si>
  <si>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</si>
  <si>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</si>
  <si>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</si>
  <si>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</si>
  <si>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</si>
  <si>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</si>
  <si>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</si>
  <si>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</si>
  <si>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</si>
  <si>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</si>
  <si>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</si>
  <si>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</si>
  <si>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</si>
  <si>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</si>
  <si>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</si>
  <si>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</si>
  <si>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</si>
  <si>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</si>
  <si>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</si>
  <si>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</si>
  <si>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</si>
  <si>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</si>
  <si>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</si>
  <si>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</si>
  <si>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</si>
  <si>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</si>
  <si>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</si>
  <si>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</si>
  <si>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</si>
  <si>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</si>
  <si>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</si>
  <si>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</si>
  <si>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</si>
  <si>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</si>
  <si>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</si>
  <si>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</si>
  <si>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</si>
  <si>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</si>
  <si>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</si>
  <si>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</si>
  <si>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</si>
  <si>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</si>
  <si>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</si>
  <si>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</si>
  <si>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</si>
  <si>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</si>
  <si>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</si>
  <si>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</si>
  <si>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</si>
  <si>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</si>
  <si>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</si>
  <si>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</si>
  <si>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</si>
  <si>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</si>
  <si>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</si>
  <si>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</si>
  <si>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</si>
  <si>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</si>
  <si>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</si>
  <si>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</si>
  <si>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</si>
  <si>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</si>
  <si>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</si>
  <si>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</si>
  <si>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</si>
  <si>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</si>
  <si>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</si>
  <si>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</si>
  <si>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</si>
  <si>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</si>
  <si>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</si>
  <si>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</si>
  <si>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</si>
  <si>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</si>
  <si>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</si>
  <si>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</si>
  <si>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</si>
  <si>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</si>
  <si>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</si>
  <si>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</si>
  <si>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</si>
  <si>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</si>
  <si>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</si>
  <si>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</si>
  <si>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</si>
  <si>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</si>
  <si>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</si>
  <si>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</si>
  <si>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</si>
  <si>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</si>
  <si>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</si>
  <si>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</si>
  <si>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</si>
  <si>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</si>
  <si>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</si>
  <si>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</si>
  <si>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</si>
  <si>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</si>
  <si>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</si>
  <si>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</si>
  <si>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</si>
  <si>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</si>
  <si>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</si>
  <si>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</si>
  <si>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</si>
  <si>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</si>
  <si>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</si>
  <si>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</si>
  <si>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</si>
  <si>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</si>
  <si>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</si>
  <si>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</si>
  <si>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</si>
  <si>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</si>
  <si>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</si>
  <si>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</si>
  <si>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</si>
  <si>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</si>
  <si>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</si>
  <si>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</si>
  <si>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</si>
  <si>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</si>
  <si>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</si>
  <si>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</si>
  <si>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</si>
  <si>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</si>
  <si>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</si>
  <si>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</si>
  <si>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</si>
  <si>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</si>
  <si>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</si>
  <si>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</si>
  <si>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</si>
  <si>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</si>
  <si>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</si>
  <si>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</si>
  <si>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</si>
  <si>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</si>
  <si>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</si>
  <si>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</si>
  <si>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</si>
  <si>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</si>
  <si>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</si>
  <si>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</si>
  <si>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</si>
  <si>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</si>
  <si>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</si>
  <si>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</si>
  <si>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</si>
  <si>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</si>
  <si>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</si>
  <si>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</si>
  <si>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</si>
  <si>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</si>
  <si>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</si>
  <si>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</si>
  <si>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</si>
  <si>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</si>
  <si>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</si>
  <si>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</si>
  <si>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</si>
  <si>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</si>
  <si>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</si>
  <si>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</si>
  <si>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</si>
  <si>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</si>
  <si>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</si>
  <si>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</si>
  <si>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</si>
  <si>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</si>
  <si>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</si>
  <si>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</si>
  <si>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</si>
  <si>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</si>
  <si>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</si>
  <si>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</si>
  <si>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</si>
  <si>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</si>
  <si>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</si>
  <si>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</si>
  <si>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</si>
  <si>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</si>
  <si>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</si>
  <si>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</si>
  <si>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</si>
  <si>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</si>
  <si>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</si>
  <si>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</si>
  <si>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</si>
  <si>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</si>
  <si>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</si>
  <si>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</si>
  <si>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</si>
  <si>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</si>
  <si>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</si>
  <si>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</si>
  <si>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</si>
  <si>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</si>
  <si>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</si>
  <si>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</si>
  <si>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</si>
  <si>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</si>
  <si>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</si>
  <si>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</si>
  <si>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</si>
  <si>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</si>
  <si>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</si>
  <si>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</si>
  <si>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</si>
  <si>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</si>
  <si>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</si>
  <si>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</si>
  <si>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</si>
  <si>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</si>
  <si>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</si>
  <si>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</si>
  <si>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</si>
  <si>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</si>
  <si>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</si>
  <si>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</si>
  <si>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</si>
  <si>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</si>
  <si>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</si>
  <si>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</si>
  <si>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</si>
  <si>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</si>
  <si>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</si>
  <si>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</si>
  <si>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</si>
  <si>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</si>
  <si>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</si>
  <si>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</si>
  <si>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</si>
  <si>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</si>
  <si>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</si>
  <si>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</si>
  <si>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</si>
  <si>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</si>
  <si>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</si>
  <si>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</si>
  <si>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</si>
  <si>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</si>
  <si>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</si>
  <si>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</si>
  <si>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</si>
  <si>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</si>
  <si>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</si>
  <si>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</si>
  <si>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</si>
  <si>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</si>
  <si>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</si>
  <si>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</si>
  <si>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</si>
  <si>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</si>
  <si>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</si>
  <si>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</si>
  <si>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</si>
  <si>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</si>
  <si>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</si>
  <si>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</si>
  <si>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</si>
  <si>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</si>
  <si>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</si>
  <si>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</si>
  <si>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</si>
  <si>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</si>
  <si>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</si>
  <si>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</si>
  <si>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</si>
  <si>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</si>
  <si>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</si>
  <si>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</si>
  <si>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</si>
  <si>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</si>
  <si>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</si>
  <si>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</si>
  <si>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</si>
  <si>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</si>
  <si>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</si>
  <si>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</si>
  <si>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</si>
  <si>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</si>
  <si>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</si>
  <si>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</si>
  <si>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</si>
  <si>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</si>
  <si>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</si>
  <si>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</si>
  <si>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</si>
  <si>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</si>
  <si>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</si>
  <si>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</si>
  <si>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</si>
  <si>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</si>
  <si>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</si>
  <si>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</si>
  <si>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</si>
  <si>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</si>
  <si>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</si>
  <si>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</si>
  <si>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</si>
  <si>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</si>
  <si>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</si>
  <si>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</si>
  <si>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</si>
  <si>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</si>
  <si>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</si>
  <si>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</si>
  <si>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</si>
  <si>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</si>
  <si>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</si>
  <si>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</si>
  <si>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</si>
  <si>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</si>
  <si>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</si>
  <si>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</si>
  <si>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</si>
  <si>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</si>
  <si>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</si>
  <si>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</si>
  <si>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</si>
  <si>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</si>
  <si>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</si>
  <si>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</si>
  <si>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</si>
  <si>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</si>
  <si>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</si>
  <si>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</si>
  <si>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</si>
  <si>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</si>
  <si>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</si>
  <si>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</si>
  <si>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</si>
  <si>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</si>
  <si>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</si>
  <si>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</si>
  <si>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</si>
  <si>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</si>
  <si>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</si>
  <si>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</si>
  <si>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</si>
  <si>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</si>
  <si>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</si>
  <si>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</si>
  <si>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</si>
  <si>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</si>
  <si>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</si>
  <si>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</si>
  <si>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</si>
  <si>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</si>
  <si>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</si>
  <si>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</si>
  <si>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</si>
  <si>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</si>
  <si>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</si>
  <si>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</si>
  <si>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</si>
  <si>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</si>
  <si>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</si>
  <si>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</si>
  <si>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</si>
  <si>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</si>
  <si>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</si>
  <si>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</si>
  <si>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</si>
  <si>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</si>
  <si>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</si>
  <si>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</si>
  <si>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</si>
  <si>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</si>
  <si>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</si>
  <si>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</si>
  <si>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</si>
  <si>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</si>
  <si>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</si>
  <si>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</si>
  <si>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</si>
  <si>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</si>
  <si>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</si>
  <si>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</si>
  <si>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</si>
  <si>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</si>
  <si>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</si>
  <si>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</si>
  <si>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</si>
  <si>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</si>
  <si>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</si>
  <si>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</si>
  <si>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</si>
  <si>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</si>
  <si>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</si>
  <si>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</si>
  <si>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</si>
  <si>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</si>
  <si>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</si>
  <si>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</si>
  <si>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</si>
  <si>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</si>
  <si>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</si>
  <si>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</si>
  <si>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</si>
  <si>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</si>
  <si>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</si>
  <si>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</si>
  <si>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</si>
  <si>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</si>
  <si>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</si>
  <si>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</si>
  <si>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</si>
  <si>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</si>
  <si>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</si>
  <si>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</si>
  <si>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</si>
  <si>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</si>
  <si>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</si>
  <si>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</si>
  <si>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</si>
  <si>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</si>
  <si>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</si>
  <si>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</si>
  <si>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</si>
  <si>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</si>
  <si>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</si>
  <si>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</si>
  <si>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</si>
  <si>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</si>
  <si>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</si>
  <si>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</si>
  <si>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</si>
  <si>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</si>
  <si>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</si>
  <si>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</si>
  <si>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</si>
  <si>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</si>
  <si>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</si>
  <si>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</si>
  <si>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</si>
  <si>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</si>
  <si>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</si>
  <si>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</si>
  <si>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</si>
  <si>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</si>
  <si>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</si>
  <si>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</si>
  <si>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</si>
  <si>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</si>
  <si>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</si>
  <si>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</si>
  <si>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</si>
  <si>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</si>
  <si>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</si>
  <si>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</si>
  <si>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</si>
  <si>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</si>
  <si>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</si>
  <si>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</si>
  <si>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</si>
  <si>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</si>
  <si>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</si>
  <si>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</si>
  <si>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</si>
  <si>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</si>
  <si>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</si>
  <si>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</si>
  <si>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</si>
  <si>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</si>
  <si>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</si>
  <si>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</si>
  <si>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</si>
  <si>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</si>
  <si>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</si>
  <si>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</si>
  <si>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</si>
  <si>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</si>
  <si>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</si>
  <si>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</si>
  <si>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</si>
  <si>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</si>
  <si>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</si>
  <si>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</si>
  <si>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</si>
  <si>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</si>
  <si>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</si>
  <si>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</si>
  <si>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</si>
  <si>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</si>
  <si>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</si>
  <si>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</si>
  <si>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</si>
  <si>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</si>
  <si>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</si>
  <si>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</si>
  <si>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</si>
  <si>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</si>
  <si>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</si>
  <si>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</si>
  <si>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</si>
  <si>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</si>
  <si>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</si>
  <si>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</si>
  <si>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</si>
  <si>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</si>
  <si>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</si>
  <si>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</si>
  <si>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</si>
  <si>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</si>
  <si>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</si>
  <si>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</si>
  <si>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</si>
  <si>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</si>
  <si>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</si>
  <si>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</si>
  <si>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</si>
  <si>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</si>
  <si>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</si>
  <si>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</si>
  <si>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</si>
  <si>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</si>
  <si>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</si>
  <si>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</si>
  <si>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</si>
  <si>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</si>
  <si>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</si>
  <si>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</si>
  <si>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</si>
  <si>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</si>
  <si>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</si>
  <si>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</si>
  <si>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</si>
  <si>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</si>
  <si>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</si>
  <si>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</si>
  <si>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</si>
  <si>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</si>
  <si>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</si>
  <si>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</si>
  <si>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</si>
  <si>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</si>
  <si>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</si>
  <si>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</si>
  <si>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</si>
  <si>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</si>
  <si>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</si>
  <si>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</si>
  <si>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</si>
  <si>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</si>
  <si>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</si>
  <si>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</si>
  <si>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</si>
  <si>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</si>
  <si>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</si>
  <si>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</si>
  <si>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</si>
  <si>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</si>
  <si>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</si>
  <si>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</si>
  <si>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</si>
  <si>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</si>
  <si>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</si>
  <si>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</si>
  <si>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</si>
  <si>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</si>
  <si>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</si>
  <si>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</si>
  <si>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</si>
  <si>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</si>
  <si>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</si>
  <si>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</si>
  <si>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</si>
  <si>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</si>
  <si>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</si>
  <si>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</si>
  <si>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</si>
  <si>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</si>
  <si>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</si>
  <si>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</si>
  <si>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</si>
  <si>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</si>
  <si>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</si>
  <si>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</si>
  <si>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</si>
  <si>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</si>
  <si>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</si>
  <si>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</si>
  <si>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</si>
  <si>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</si>
  <si>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</si>
  <si>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</si>
  <si>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</si>
  <si>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</si>
  <si>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</si>
  <si>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</si>
  <si>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</si>
  <si>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</si>
  <si>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</si>
  <si>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</si>
  <si>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</si>
  <si>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</si>
  <si>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</si>
  <si>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</si>
  <si>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</si>
  <si>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</si>
  <si>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</si>
  <si>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</si>
  <si>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</si>
  <si>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</si>
  <si>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</si>
  <si>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</si>
  <si>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</si>
  <si>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</si>
  <si>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</si>
  <si>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</si>
  <si>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</si>
  <si>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</si>
  <si>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</si>
  <si>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</si>
  <si>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</si>
  <si>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</si>
  <si>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</si>
  <si>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</si>
  <si>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</si>
  <si>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</si>
  <si>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</si>
  <si>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</si>
  <si>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</si>
  <si>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</si>
  <si>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</si>
  <si>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</si>
  <si>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</si>
  <si>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</si>
  <si>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</si>
  <si>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</si>
  <si>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</si>
  <si>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</si>
  <si>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</si>
  <si>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</si>
  <si>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</si>
  <si>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</si>
  <si>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</si>
  <si>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</si>
  <si>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</si>
  <si>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</si>
  <si>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</si>
  <si>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</si>
  <si>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</si>
  <si>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</si>
  <si>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</si>
  <si>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</si>
  <si>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</si>
  <si>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</si>
  <si>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</si>
  <si>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</si>
  <si>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</si>
  <si>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</si>
  <si>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</si>
  <si>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</si>
  <si>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</si>
  <si>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</si>
  <si>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</si>
  <si>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</si>
  <si>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</si>
  <si>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</si>
  <si>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</si>
  <si>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</si>
  <si>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</si>
  <si>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</si>
  <si>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</si>
  <si>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</si>
  <si>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</si>
  <si>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</si>
  <si>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</si>
  <si>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</si>
  <si>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</si>
  <si>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</si>
  <si>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</si>
  <si>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</si>
  <si>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</si>
  <si>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</si>
  <si>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</si>
  <si>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</si>
  <si>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</si>
  <si>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</si>
  <si>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</si>
  <si>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</si>
  <si>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</si>
  <si>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</si>
  <si>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</si>
  <si>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</si>
  <si>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</si>
  <si>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</si>
  <si>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</si>
  <si>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</si>
  <si>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</si>
  <si>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</si>
  <si>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</si>
  <si>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</si>
  <si>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</si>
  <si>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</si>
  <si>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</si>
  <si>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</si>
  <si>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</si>
  <si>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</si>
  <si>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</si>
  <si>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</si>
  <si>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</si>
  <si>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</si>
  <si>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</si>
  <si>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</si>
  <si>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</si>
  <si>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</si>
  <si>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</si>
  <si>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</si>
  <si>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</si>
  <si>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</si>
  <si>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</si>
  <si>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</si>
  <si>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</si>
  <si>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</si>
  <si>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</si>
  <si>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</si>
  <si>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</si>
  <si>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</si>
  <si>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</si>
  <si>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</si>
  <si>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</si>
  <si>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</si>
  <si>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</si>
  <si>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</si>
  <si>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</si>
  <si>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</si>
  <si>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</si>
  <si>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</si>
  <si>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</si>
  <si>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</si>
  <si>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</si>
  <si>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</si>
  <si>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</si>
  <si>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</si>
  <si>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</si>
  <si>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</si>
  <si>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</si>
  <si>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</si>
  <si>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</si>
  <si>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</si>
  <si>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</si>
  <si>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</si>
  <si>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</si>
  <si>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</si>
  <si>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</si>
  <si>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</si>
  <si>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</si>
  <si>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</si>
  <si>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</si>
  <si>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</si>
  <si>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</si>
  <si>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</si>
  <si>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</si>
  <si>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</si>
  <si>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</si>
  <si>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</si>
  <si>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</si>
  <si>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</si>
  <si>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</si>
  <si>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</si>
  <si>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</si>
  <si>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</si>
  <si>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</si>
  <si>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</si>
  <si>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</si>
  <si>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</si>
  <si>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</si>
  <si>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</si>
  <si>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</si>
  <si>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</si>
  <si>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</si>
  <si>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</si>
  <si>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</si>
  <si>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</si>
  <si>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</si>
  <si>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</si>
  <si>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</si>
  <si>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</si>
  <si>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</si>
  <si>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</si>
  <si>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</si>
  <si>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</si>
  <si>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</si>
  <si>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</si>
  <si>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</si>
  <si>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</si>
  <si>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</si>
  <si>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</si>
  <si>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</si>
  <si>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</si>
  <si>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</si>
  <si>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</si>
  <si>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</si>
  <si>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</si>
  <si>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</si>
  <si>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</si>
  <si>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</si>
  <si>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</si>
  <si>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</si>
  <si>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</si>
  <si>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</si>
  <si>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</si>
  <si>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</si>
  <si>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</si>
  <si>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</si>
  <si>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</si>
  <si>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</si>
  <si>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</si>
  <si>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</si>
  <si>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</si>
  <si>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</si>
  <si>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</si>
  <si>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</si>
  <si>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</si>
  <si>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</si>
  <si>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</si>
  <si>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</si>
  <si>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</si>
  <si>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</si>
  <si>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</si>
  <si>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</si>
  <si>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</si>
  <si>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</si>
  <si>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</si>
  <si>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</si>
  <si>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</si>
  <si>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</si>
  <si>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</si>
  <si>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</si>
  <si>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</si>
  <si>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</si>
  <si>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</si>
  <si>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</si>
  <si>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</si>
  <si>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</si>
  <si>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</si>
  <si>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</si>
  <si>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</si>
  <si>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</si>
  <si>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</si>
  <si>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</si>
  <si>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</si>
  <si>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</si>
  <si>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</si>
  <si>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</si>
  <si>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</si>
  <si>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</si>
  <si>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</si>
  <si>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</si>
  <si>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</si>
  <si>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</si>
  <si>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</si>
  <si>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</si>
  <si>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</si>
  <si>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</si>
  <si>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</si>
  <si>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</si>
  <si>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</si>
  <si>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</si>
  <si>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</si>
  <si>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</si>
  <si>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</si>
  <si>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</si>
  <si>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</si>
  <si>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</si>
  <si>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</si>
  <si>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</si>
  <si>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</si>
  <si>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</si>
  <si>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</si>
  <si>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</si>
  <si>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</si>
  <si>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</si>
  <si>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</si>
  <si>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</si>
  <si>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</si>
  <si>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</si>
  <si>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</si>
  <si>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</si>
  <si>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</si>
  <si>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</si>
  <si>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</si>
  <si>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</si>
  <si>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</si>
  <si>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</si>
  <si>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</si>
  <si>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</si>
  <si>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</si>
  <si>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</si>
  <si>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</si>
  <si>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</si>
  <si>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</si>
  <si>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</si>
  <si>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</si>
  <si>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</si>
  <si>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</si>
  <si>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</si>
  <si>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</si>
  <si>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</si>
  <si>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</si>
  <si>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</si>
  <si>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</si>
  <si>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</si>
  <si>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</si>
  <si>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</si>
  <si>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</si>
  <si>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</si>
  <si>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</si>
  <si>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</si>
  <si>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</si>
  <si>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</si>
  <si>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</si>
  <si>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</si>
  <si>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</si>
  <si>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</si>
  <si>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</si>
  <si>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</si>
  <si>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</si>
  <si>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</si>
  <si>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</si>
  <si>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</si>
  <si>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</si>
  <si>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</si>
  <si>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</si>
  <si>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</si>
  <si>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</si>
  <si>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</si>
  <si>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</si>
  <si>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</si>
  <si>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</si>
  <si>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</si>
  <si>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</si>
  <si>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</si>
  <si>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</si>
  <si>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</si>
  <si>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</si>
  <si>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</si>
  <si>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</si>
  <si>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</si>
  <si>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</si>
  <si>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</si>
  <si>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</si>
  <si>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</si>
  <si>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</si>
  <si>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</si>
  <si>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</si>
  <si>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</si>
  <si>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</si>
  <si>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</si>
  <si>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</si>
  <si>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</si>
  <si>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</si>
  <si>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</si>
  <si>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</si>
  <si>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</si>
  <si>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</si>
  <si>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</si>
  <si>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</si>
  <si>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</si>
  <si>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</si>
  <si>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</si>
  <si>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</si>
  <si>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</si>
  <si>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</si>
  <si>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</si>
  <si>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</si>
  <si>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</si>
  <si>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</si>
  <si>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</si>
  <si>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</si>
  <si>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</si>
  <si>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</si>
  <si>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</si>
  <si>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</si>
  <si>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</si>
  <si>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</si>
  <si>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</si>
  <si>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</si>
  <si>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</si>
  <si>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</si>
  <si>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</si>
  <si>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</si>
  <si>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</si>
  <si>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</si>
  <si>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</si>
  <si>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</si>
  <si>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</si>
  <si>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</si>
  <si>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</si>
  <si>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</si>
  <si>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</si>
  <si>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</si>
  <si>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</si>
  <si>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</si>
  <si>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</si>
  <si>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</si>
  <si>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</si>
  <si>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</si>
  <si>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</si>
  <si>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</si>
  <si>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</si>
  <si>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</si>
  <si>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</si>
  <si>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</si>
  <si>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</si>
  <si>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</si>
  <si>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</si>
  <si>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</si>
  <si>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</si>
  <si>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</si>
  <si>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</si>
  <si>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</si>
  <si>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</si>
  <si>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</si>
  <si>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</si>
  <si>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</si>
  <si>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</si>
  <si>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</si>
  <si>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</si>
  <si>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</si>
  <si>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</si>
  <si>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</si>
  <si>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</si>
  <si>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</si>
  <si>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</si>
  <si>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</si>
  <si>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</si>
  <si>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</si>
  <si>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</si>
  <si>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</si>
  <si>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</si>
  <si>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</si>
  <si>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</si>
  <si>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</si>
  <si>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</si>
  <si>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</si>
  <si>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</si>
  <si>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</si>
  <si>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</si>
  <si>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</si>
  <si>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</si>
  <si>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</si>
  <si>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</si>
  <si>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</si>
  <si>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</si>
  <si>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</si>
  <si>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</si>
  <si>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</si>
  <si>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</si>
  <si>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</si>
  <si>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</si>
  <si>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</si>
  <si>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</si>
  <si>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</si>
  <si>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</si>
  <si>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</si>
  <si>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</si>
  <si>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</si>
  <si>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</si>
  <si>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</si>
  <si>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</si>
  <si>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</si>
  <si>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</si>
  <si>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</si>
  <si>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</si>
  <si>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</si>
  <si>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</si>
  <si>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</si>
  <si>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</si>
  <si>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</si>
  <si>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</si>
  <si>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</si>
  <si>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</si>
  <si>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</si>
  <si>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</si>
  <si>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</si>
  <si>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</si>
  <si>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</si>
  <si>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</si>
  <si>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</si>
  <si>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</si>
  <si>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</si>
  <si>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</si>
  <si>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</si>
  <si>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</si>
  <si>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</si>
  <si>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</si>
  <si>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</si>
  <si>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</si>
  <si>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</si>
  <si>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</si>
  <si>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</si>
  <si>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</si>
  <si>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</si>
  <si>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</si>
  <si>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</si>
  <si>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</si>
  <si>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</si>
  <si>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</si>
  <si>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</si>
  <si>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</si>
  <si>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</si>
  <si>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</si>
  <si>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</si>
  <si>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</si>
  <si>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</si>
  <si>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</si>
  <si>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</si>
  <si>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</si>
  <si>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</si>
  <si>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</si>
  <si>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</si>
  <si>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</si>
  <si>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</si>
  <si>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</si>
  <si>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</si>
  <si>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</si>
  <si>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</si>
  <si>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</si>
  <si>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</si>
  <si>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</si>
  <si>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</si>
  <si>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</si>
  <si>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</si>
  <si>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</si>
  <si>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</si>
  <si>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</si>
  <si>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</si>
  <si>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</si>
  <si>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</si>
  <si>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</si>
  <si>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</si>
  <si>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</si>
  <si>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</si>
  <si>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</si>
  <si>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</si>
  <si>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</si>
  <si>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</si>
  <si>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</si>
  <si>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</si>
  <si>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</si>
  <si>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</si>
  <si>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</si>
  <si>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</si>
  <si>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</si>
  <si>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</si>
  <si>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</si>
  <si>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</si>
  <si>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</si>
  <si>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</si>
  <si>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</si>
  <si>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</si>
  <si>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</si>
  <si>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</si>
  <si>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</si>
  <si>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</si>
  <si>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</si>
  <si>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</si>
  <si>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</si>
  <si>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</si>
  <si>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</si>
  <si>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</si>
  <si>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</si>
  <si>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</si>
  <si>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</si>
  <si>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</si>
  <si>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</si>
  <si>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</si>
  <si>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</si>
  <si>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</si>
  <si>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</si>
  <si>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</si>
  <si>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</si>
  <si>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</si>
  <si>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</si>
  <si>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</si>
  <si>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</si>
  <si>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</si>
  <si>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</si>
  <si>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</si>
  <si>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</si>
  <si>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</si>
  <si>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</si>
  <si>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</si>
  <si>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</si>
  <si>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</si>
  <si>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</si>
  <si>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</si>
  <si>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</si>
  <si>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</si>
  <si>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</si>
  <si>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</si>
  <si>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</si>
  <si>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</si>
  <si>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</si>
  <si>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</si>
  <si>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</si>
  <si>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</si>
  <si>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</si>
  <si>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</si>
  <si>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</si>
  <si>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</si>
  <si>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</si>
  <si>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</si>
  <si>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</si>
  <si>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</si>
  <si>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</si>
  <si>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</si>
  <si>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</si>
  <si>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</si>
  <si>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</si>
  <si>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</si>
  <si>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</si>
  <si>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</si>
  <si>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</si>
  <si>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</si>
  <si>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</si>
  <si>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</si>
  <si>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</si>
  <si>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</si>
  <si>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</si>
  <si>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</si>
  <si>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</si>
  <si>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</si>
  <si>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</si>
  <si>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</si>
  <si>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</si>
  <si>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</si>
  <si>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</si>
  <si>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</si>
  <si>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</si>
  <si>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</si>
  <si>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</si>
  <si>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</si>
  <si>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</si>
  <si>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</si>
  <si>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</si>
  <si>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</si>
  <si>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</si>
  <si>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</si>
  <si>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</si>
  <si>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</si>
  <si>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</si>
  <si>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</si>
  <si>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</si>
  <si>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</si>
  <si>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</si>
  <si>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</si>
  <si>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</si>
  <si>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</si>
  <si>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</si>
  <si>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</si>
  <si>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</si>
  <si>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</si>
  <si>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</si>
  <si>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</si>
  <si>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</si>
  <si>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</si>
  <si>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</si>
  <si>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</si>
  <si>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</si>
  <si>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</si>
  <si>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</si>
  <si>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</si>
  <si>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</si>
  <si>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</si>
  <si>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</si>
  <si>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</si>
  <si>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</si>
  <si>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</si>
  <si>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</si>
  <si>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</si>
  <si>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</si>
  <si>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</si>
  <si>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</si>
  <si>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</si>
  <si>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</si>
  <si>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</si>
  <si>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</si>
  <si>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</si>
  <si>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</si>
  <si>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</si>
  <si>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</si>
  <si>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</si>
  <si>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</si>
  <si>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</si>
  <si>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</si>
  <si>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</si>
  <si>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</si>
  <si>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</si>
  <si>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</si>
  <si>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</si>
  <si>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</si>
  <si>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</si>
  <si>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</si>
  <si>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</si>
  <si>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</si>
  <si>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</si>
  <si>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</si>
  <si>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</si>
  <si>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</si>
  <si>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</si>
  <si>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</si>
  <si>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</si>
  <si>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</si>
  <si>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</si>
  <si>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</si>
  <si>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</si>
  <si>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</si>
  <si>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</si>
  <si>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</si>
  <si>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</si>
  <si>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</si>
  <si>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</si>
  <si>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</si>
  <si>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</si>
  <si>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</si>
  <si>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</si>
  <si>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</si>
  <si>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</si>
  <si>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</si>
  <si>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</si>
  <si>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</si>
  <si>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</si>
  <si>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</si>
  <si>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</si>
  <si>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</si>
  <si>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</si>
  <si>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</si>
  <si>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</si>
  <si>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</si>
  <si>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</si>
  <si>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</si>
  <si>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</si>
  <si>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</si>
  <si>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</si>
  <si>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</si>
  <si>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</si>
  <si>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</si>
  <si>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</si>
  <si>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</si>
  <si>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</si>
  <si>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</si>
  <si>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</si>
  <si>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</si>
  <si>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</si>
  <si>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</si>
  <si>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</si>
  <si>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</si>
  <si>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</si>
  <si>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</si>
  <si>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</si>
  <si>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</si>
  <si>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</si>
  <si>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</si>
  <si>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</si>
  <si>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</si>
  <si>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</si>
  <si>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</si>
  <si>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</si>
  <si>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</si>
  <si>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</si>
  <si>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</si>
  <si>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</si>
  <si>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</si>
  <si>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</si>
  <si>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</si>
  <si>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</si>
  <si>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</si>
  <si>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</si>
  <si>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</si>
  <si>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</si>
  <si>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</si>
  <si>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</si>
  <si>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</si>
  <si>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</si>
  <si>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</si>
  <si>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</si>
  <si>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</si>
  <si>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</si>
  <si>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</si>
  <si>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</si>
  <si>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</si>
  <si>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</si>
  <si>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</si>
  <si>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</si>
  <si>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</si>
  <si>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</si>
  <si>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</si>
  <si>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</si>
  <si>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</si>
  <si>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</si>
  <si>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</si>
  <si>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</si>
  <si>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</si>
  <si>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</si>
  <si>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</si>
  <si>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</si>
  <si>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</si>
  <si>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</si>
  <si>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</si>
  <si>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</si>
  <si>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</si>
  <si>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</si>
  <si>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</si>
  <si>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</si>
  <si>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</si>
  <si>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</si>
  <si>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</si>
  <si>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</si>
  <si>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</si>
  <si>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</si>
  <si>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</si>
  <si>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</si>
  <si>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</si>
  <si>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</si>
  <si>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</si>
  <si>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</si>
  <si>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</si>
  <si>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</si>
  <si>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</si>
  <si>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</si>
  <si>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</si>
  <si>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</si>
  <si>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</si>
  <si>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</si>
  <si>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</si>
  <si>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</si>
  <si>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</si>
  <si>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</si>
  <si>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</si>
  <si>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</si>
  <si>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</si>
  <si>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</si>
  <si>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</si>
  <si>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</si>
  <si>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</si>
  <si>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</si>
  <si>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</si>
  <si>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</si>
  <si>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</si>
  <si>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</si>
  <si>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</si>
  <si>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</si>
  <si>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</si>
  <si>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</si>
  <si>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</si>
  <si>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</si>
  <si>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</si>
  <si>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</si>
  <si>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</si>
  <si>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</si>
  <si>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</si>
  <si>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</si>
  <si>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</si>
  <si>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</si>
  <si>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</si>
  <si>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</si>
  <si>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</si>
  <si>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</si>
  <si>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</si>
  <si>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</si>
  <si>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</si>
  <si>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</si>
  <si>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</si>
  <si>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</si>
  <si>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</si>
  <si>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</si>
  <si>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</si>
  <si>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</si>
  <si>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</si>
  <si>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</si>
  <si>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</si>
  <si>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</si>
  <si>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</si>
  <si>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</si>
  <si>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</si>
  <si>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</si>
  <si>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</si>
  <si>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</si>
  <si>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</si>
  <si>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</si>
  <si>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</si>
  <si>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</si>
  <si>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</si>
  <si>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</si>
  <si>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</si>
  <si>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</si>
  <si>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</si>
  <si>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</si>
  <si>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</si>
  <si>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</si>
  <si>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</si>
  <si>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</si>
  <si>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</si>
  <si>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</si>
  <si>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</si>
  <si>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</si>
  <si>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</si>
  <si>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</si>
  <si>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</si>
  <si>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</si>
  <si>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</si>
  <si>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</si>
  <si>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</si>
  <si>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</si>
  <si>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</si>
  <si>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</si>
  <si>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</si>
  <si>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</si>
  <si>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</si>
  <si>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</si>
  <si>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</si>
  <si>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</si>
  <si>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</si>
  <si>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</si>
  <si>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</si>
  <si>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</si>
  <si>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</si>
  <si>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</si>
  <si>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</si>
  <si>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</si>
  <si>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</si>
  <si>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</si>
  <si>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</si>
  <si>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</si>
  <si>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</si>
  <si>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</si>
  <si>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</si>
  <si>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</si>
  <si>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</si>
  <si>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</si>
  <si>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</si>
  <si>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</si>
  <si>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</si>
  <si>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</si>
  <si>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</si>
  <si>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</si>
  <si>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</si>
  <si>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</si>
  <si>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</si>
  <si>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</si>
  <si>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</si>
  <si>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</si>
  <si>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</si>
  <si>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</si>
  <si>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</si>
  <si>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</si>
  <si>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</si>
  <si>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</si>
  <si>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</si>
  <si>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</si>
  <si>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</si>
  <si>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</si>
  <si>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</si>
  <si>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</si>
  <si>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</si>
  <si>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</si>
  <si>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</si>
  <si>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</si>
  <si>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</si>
  <si>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</si>
  <si>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</si>
  <si>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</si>
  <si>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</si>
  <si>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</si>
  <si>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</si>
  <si>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</si>
  <si>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</si>
  <si>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</si>
  <si>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</si>
  <si>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</si>
  <si>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</si>
  <si>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</si>
  <si>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</si>
  <si>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</si>
  <si>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</si>
  <si>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</si>
  <si>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</si>
  <si>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</si>
  <si>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</si>
  <si>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</si>
  <si>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</si>
  <si>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</si>
  <si>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</si>
  <si>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</si>
  <si>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</si>
  <si>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</si>
  <si>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</si>
  <si>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</si>
  <si>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</si>
  <si>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</si>
  <si>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</si>
  <si>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</si>
  <si>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</si>
  <si>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</si>
  <si>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</si>
  <si>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</si>
  <si>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</si>
  <si>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</si>
  <si>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</si>
  <si>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</si>
  <si>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</si>
  <si>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</si>
  <si>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</si>
  <si>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</si>
  <si>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</si>
  <si>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</si>
  <si>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</si>
  <si>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</si>
  <si>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</si>
  <si>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</si>
  <si>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</si>
  <si>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</si>
  <si>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</si>
  <si>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</si>
  <si>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</si>
  <si>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</si>
  <si>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</si>
  <si>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</si>
  <si>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</si>
  <si>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</si>
  <si>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</si>
  <si>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</si>
  <si>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</si>
  <si>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</si>
  <si>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</si>
  <si>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</si>
  <si>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</si>
  <si>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</si>
  <si>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</si>
  <si>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</si>
  <si>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</si>
  <si>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</si>
  <si>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</si>
  <si>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</si>
  <si>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</si>
  <si>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</si>
  <si>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</si>
  <si>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</si>
  <si>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</si>
  <si>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</si>
  <si>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</si>
  <si>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</si>
  <si>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</si>
  <si>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</si>
  <si>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</si>
  <si>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</si>
  <si>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</si>
  <si>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</si>
  <si>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</si>
  <si>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</si>
  <si>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</si>
  <si>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</si>
  <si>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</si>
  <si>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</si>
  <si>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</si>
  <si>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</si>
  <si>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</si>
  <si>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</si>
  <si>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</si>
  <si>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</si>
  <si>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</si>
  <si>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</si>
  <si>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</si>
  <si>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</si>
  <si>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</si>
  <si>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</si>
  <si>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</si>
  <si>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</si>
  <si>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</si>
  <si>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</si>
  <si>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</si>
  <si>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</si>
  <si>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</si>
  <si>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</si>
  <si>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</si>
  <si>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</si>
  <si>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</si>
  <si>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</si>
  <si>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</si>
  <si>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</si>
  <si>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</si>
  <si>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</si>
  <si>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</si>
  <si>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</si>
  <si>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</si>
  <si>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</si>
  <si>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</si>
  <si>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</si>
  <si>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</si>
  <si>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</si>
  <si>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</si>
  <si>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</si>
  <si>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</si>
  <si>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</si>
  <si>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</si>
  <si>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</si>
  <si>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</si>
  <si>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</si>
  <si>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</si>
  <si>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</si>
  <si>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</si>
  <si>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</si>
  <si>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</si>
  <si>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</si>
  <si>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</si>
  <si>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</si>
  <si>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</si>
  <si>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</si>
  <si>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</si>
  <si>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</si>
  <si>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</si>
  <si>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</si>
  <si>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</si>
  <si>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</si>
  <si>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</si>
  <si>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</si>
  <si>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</si>
  <si>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</si>
  <si>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</si>
  <si>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</si>
  <si>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</si>
  <si>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</si>
  <si>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</si>
  <si>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</si>
  <si>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</si>
  <si>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</si>
  <si>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</si>
  <si>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</si>
  <si>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</si>
  <si>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</si>
  <si>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</si>
  <si>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</si>
  <si>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</si>
  <si>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</si>
  <si>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</si>
  <si>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</si>
  <si>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</si>
  <si>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</si>
  <si>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</si>
  <si>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</si>
  <si>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</si>
  <si>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</si>
  <si>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</si>
  <si>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</si>
  <si>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</si>
  <si>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</si>
  <si>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</si>
  <si>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</si>
  <si>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</si>
  <si>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</si>
  <si>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</si>
  <si>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</si>
  <si>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</si>
  <si>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</si>
  <si>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</si>
  <si>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</si>
  <si>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</si>
  <si>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</si>
  <si>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</si>
  <si>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</si>
  <si>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</si>
  <si>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</si>
  <si>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</si>
  <si>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</si>
  <si>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</si>
  <si>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</si>
  <si>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</si>
  <si>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</si>
  <si>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</si>
  <si>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</si>
  <si>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</si>
  <si>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</si>
  <si>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</si>
  <si>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</si>
  <si>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</si>
  <si>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</si>
  <si>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</si>
  <si>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</si>
  <si>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</si>
  <si>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</si>
  <si>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</si>
  <si>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</si>
  <si>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</si>
  <si>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</si>
  <si>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</si>
  <si>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</si>
  <si>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</si>
  <si>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</si>
  <si>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</si>
  <si>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</si>
  <si>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</si>
  <si>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</si>
  <si>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</si>
  <si>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</si>
  <si>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</si>
  <si>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</si>
  <si>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</si>
  <si>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</si>
  <si>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</si>
  <si>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</si>
  <si>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</si>
  <si>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</si>
  <si>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</si>
  <si>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</si>
  <si>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</si>
  <si>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</si>
  <si>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</si>
  <si>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</si>
  <si>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</si>
  <si>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</si>
  <si>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</si>
  <si>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</si>
  <si>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</si>
  <si>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</si>
  <si>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</si>
  <si>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</si>
  <si>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</si>
  <si>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</si>
  <si>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</si>
  <si>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</si>
  <si>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</si>
  <si>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</si>
  <si>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</si>
  <si>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</si>
  <si>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</si>
  <si>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</si>
  <si>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</si>
  <si>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</si>
  <si>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</si>
  <si>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</si>
  <si>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</si>
  <si>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</si>
  <si>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</si>
  <si>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</si>
  <si>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</si>
  <si>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</si>
  <si>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</si>
  <si>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</si>
  <si>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</si>
  <si>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</si>
  <si>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</si>
  <si>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</si>
  <si>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</si>
  <si>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</si>
  <si>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</si>
  <si>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</si>
  <si>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</si>
  <si>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</si>
  <si>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</si>
  <si>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</si>
  <si>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</si>
  <si>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</si>
  <si>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</si>
  <si>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</si>
  <si>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</si>
  <si>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</si>
  <si>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</si>
  <si>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</si>
  <si>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</si>
  <si>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</si>
  <si>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</si>
  <si>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</si>
  <si>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</si>
  <si>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</si>
  <si>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</si>
  <si>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</si>
  <si>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</si>
  <si>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</si>
  <si>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</si>
  <si>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</si>
  <si>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</si>
  <si>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</si>
  <si>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</si>
  <si>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</si>
  <si>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</si>
  <si>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</si>
  <si>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</si>
  <si>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</si>
  <si>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</si>
  <si>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</si>
  <si>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</si>
  <si>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</si>
  <si>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</si>
  <si>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</si>
  <si>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</si>
  <si>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</si>
  <si>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</si>
  <si>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</si>
  <si>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</si>
  <si>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</si>
  <si>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</si>
  <si>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</si>
  <si>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</si>
  <si>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</si>
  <si>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</si>
  <si>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</si>
  <si>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</si>
  <si>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</si>
  <si>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</si>
  <si>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</si>
  <si>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</si>
  <si>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</si>
  <si>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</si>
  <si>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</si>
  <si>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</si>
  <si>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</si>
  <si>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</si>
  <si>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</si>
  <si>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</si>
  <si>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</si>
  <si>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</si>
  <si>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</si>
  <si>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</si>
  <si>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</si>
  <si>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</si>
  <si>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</si>
  <si>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</si>
  <si>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</si>
  <si>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</si>
  <si>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</si>
  <si>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</si>
  <si>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</si>
  <si>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</si>
  <si>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</si>
  <si>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</si>
  <si>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</si>
  <si>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</si>
  <si>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</si>
  <si>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</si>
  <si>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</si>
  <si>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</si>
  <si>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</si>
  <si>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</si>
  <si>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</si>
  <si>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</si>
  <si>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</si>
  <si>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</si>
  <si>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</si>
  <si>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</si>
  <si>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</si>
  <si>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</si>
  <si>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</si>
  <si>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</si>
  <si>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</si>
  <si>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</si>
  <si>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</si>
  <si>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</si>
  <si>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</si>
  <si>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</si>
  <si>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</si>
  <si>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</si>
  <si>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</si>
  <si>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</si>
  <si>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</si>
  <si>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</si>
  <si>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</si>
  <si>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</si>
  <si>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</si>
  <si>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</si>
  <si>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</si>
  <si>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</si>
  <si>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</si>
  <si>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</si>
  <si>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</si>
  <si>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</si>
  <si>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</si>
  <si>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</si>
  <si>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</si>
  <si>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</si>
  <si>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</si>
  <si>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</si>
  <si>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</si>
  <si>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</si>
  <si>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</si>
  <si>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</si>
  <si>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</si>
  <si>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</si>
  <si>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</si>
  <si>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</si>
  <si>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</si>
  <si>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</si>
  <si>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</si>
  <si>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</si>
  <si>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</si>
  <si>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</si>
  <si>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</si>
  <si>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</si>
  <si>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</si>
  <si>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</si>
  <si>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</si>
  <si>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</si>
  <si>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</si>
  <si>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</si>
  <si>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</si>
  <si>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</si>
  <si>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</si>
  <si>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</si>
  <si>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</si>
  <si>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</si>
  <si>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</si>
  <si>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</si>
  <si>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</si>
  <si>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</si>
  <si>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</si>
  <si>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</si>
  <si>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</si>
  <si>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</si>
  <si>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</si>
  <si>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</si>
  <si>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</si>
  <si>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</si>
  <si>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</si>
  <si>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</si>
  <si>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</si>
  <si>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</si>
  <si>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</si>
  <si>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</si>
  <si>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</si>
  <si>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</si>
  <si>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</si>
  <si>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</si>
  <si>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</si>
  <si>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</si>
  <si>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</si>
  <si>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</si>
  <si>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</si>
  <si>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</si>
  <si>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</si>
  <si>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</si>
  <si>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</si>
  <si>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</si>
  <si>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</si>
  <si>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</si>
  <si>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</si>
  <si>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</si>
  <si>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</si>
  <si>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</si>
  <si>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</si>
  <si>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</si>
  <si>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</si>
  <si>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</si>
  <si>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</si>
  <si>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</si>
  <si>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</si>
  <si>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</si>
  <si>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</si>
  <si>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</si>
  <si>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</si>
  <si>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</si>
  <si>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</si>
  <si>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</si>
  <si>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</si>
  <si>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</si>
  <si>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</si>
  <si>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</si>
  <si>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</si>
  <si>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</si>
  <si>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</si>
  <si>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</si>
  <si>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</si>
  <si>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</si>
  <si>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</si>
  <si>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</si>
  <si>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</si>
  <si>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</si>
  <si>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</si>
  <si>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</si>
  <si>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</si>
  <si>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</si>
  <si>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</si>
  <si>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</si>
  <si>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</si>
  <si>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</si>
  <si>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</si>
  <si>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</si>
  <si>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</si>
  <si>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</si>
  <si>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</si>
  <si>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</si>
  <si>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</si>
  <si>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</si>
  <si>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</si>
  <si>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</si>
  <si>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</si>
  <si>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</si>
  <si>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</si>
  <si>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</si>
  <si>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</si>
  <si>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</si>
  <si>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</si>
  <si>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</si>
  <si>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</si>
  <si>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</si>
  <si>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</si>
  <si>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</si>
  <si>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</si>
  <si>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</si>
  <si>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</si>
  <si>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</si>
  <si>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</si>
  <si>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</si>
  <si>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</si>
  <si>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</si>
  <si>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</si>
  <si>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</si>
  <si>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</si>
  <si>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</si>
  <si>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</si>
  <si>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</si>
  <si>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</si>
  <si>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</si>
  <si>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</si>
  <si>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</si>
  <si>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</si>
  <si>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</si>
  <si>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</si>
  <si>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</si>
  <si>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</si>
  <si>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</si>
  <si>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</si>
  <si>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</si>
  <si>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</si>
  <si>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</si>
  <si>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</si>
  <si>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</si>
  <si>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</si>
  <si>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</si>
  <si>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</si>
  <si>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</si>
  <si>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</si>
  <si>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</si>
  <si>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</si>
  <si>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</si>
  <si>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</si>
  <si>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</si>
  <si>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</si>
  <si>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</si>
  <si>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</si>
  <si>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</si>
  <si>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</si>
  <si>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</si>
  <si>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</si>
  <si>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</si>
  <si>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</si>
  <si>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</si>
  <si>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</si>
  <si>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</si>
  <si>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</si>
  <si>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</si>
  <si>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</si>
  <si>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</si>
  <si>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</si>
  <si>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</si>
  <si>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</si>
  <si>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</si>
  <si>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</si>
  <si>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</si>
  <si>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</si>
  <si>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</si>
  <si>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</si>
  <si>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</si>
  <si>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</si>
  <si>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</si>
  <si>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</si>
  <si>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</si>
  <si>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</si>
  <si>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</si>
  <si>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</si>
  <si>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</si>
  <si>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</si>
  <si>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</si>
  <si>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</si>
  <si>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</si>
  <si>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</si>
  <si>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</si>
  <si>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</si>
  <si>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</si>
  <si>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</si>
  <si>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</si>
  <si>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</si>
  <si>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</si>
  <si>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</si>
  <si>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</si>
  <si>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</si>
  <si>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</si>
  <si>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</si>
  <si>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</si>
  <si>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</si>
  <si>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</si>
  <si>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</si>
  <si>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</si>
  <si>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</si>
  <si>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</si>
  <si>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</si>
  <si>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</si>
  <si>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</si>
  <si>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</si>
  <si>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</si>
  <si>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</si>
  <si>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</si>
  <si>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</si>
  <si>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</si>
  <si>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</si>
  <si>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</si>
  <si>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</si>
  <si>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</si>
  <si>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</si>
  <si>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</si>
  <si>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</si>
  <si>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</si>
  <si>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</si>
  <si>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</si>
  <si>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</si>
  <si>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</si>
  <si>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</si>
  <si>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</si>
  <si>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</si>
  <si>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</si>
  <si>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</si>
  <si>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</si>
  <si>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</si>
  <si>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</si>
  <si>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</si>
  <si>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</si>
  <si>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</si>
  <si>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</si>
  <si>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</si>
  <si>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</si>
  <si>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</si>
  <si>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</si>
  <si>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</si>
  <si>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</si>
  <si>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</si>
  <si>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</si>
  <si>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</si>
  <si>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</si>
  <si>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</si>
  <si>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</si>
  <si>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</si>
  <si>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</si>
  <si>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</si>
  <si>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</si>
  <si>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</si>
  <si>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</si>
  <si>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</si>
  <si>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</si>
  <si>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</si>
  <si>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</si>
  <si>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</si>
  <si>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</si>
  <si>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</si>
  <si>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</si>
  <si>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</si>
  <si>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</si>
  <si>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</si>
  <si>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</si>
  <si>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</si>
  <si>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</si>
  <si>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</si>
  <si>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</si>
  <si>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</si>
  <si>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</si>
  <si>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</si>
  <si>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</si>
  <si>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</si>
  <si>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</si>
  <si>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</si>
  <si>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</si>
  <si>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</si>
  <si>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</si>
  <si>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</si>
  <si>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</si>
  <si>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</si>
  <si>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</si>
  <si>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</si>
  <si>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</si>
  <si>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</si>
  <si>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</si>
  <si>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</si>
  <si>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</si>
  <si>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</si>
  <si>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</si>
  <si>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</si>
  <si>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</si>
  <si>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</si>
  <si>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</si>
  <si>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</si>
  <si>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</si>
  <si>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</si>
  <si>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</si>
  <si>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</si>
  <si>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</si>
  <si>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</si>
  <si>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</si>
  <si>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</si>
  <si>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</si>
  <si>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</si>
  <si>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</si>
  <si>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</si>
  <si>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</si>
  <si>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</si>
  <si>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</si>
  <si>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</si>
  <si>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</si>
  <si>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</si>
  <si>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</si>
  <si>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</si>
  <si>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</si>
  <si>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</si>
  <si>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</si>
  <si>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</si>
  <si>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</si>
  <si>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</si>
  <si>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</si>
  <si>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</si>
  <si>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</si>
  <si>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</si>
  <si>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</si>
  <si>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</si>
  <si>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</si>
  <si>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</si>
  <si>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</si>
  <si>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</si>
  <si>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</si>
  <si>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</si>
  <si>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</si>
  <si>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</si>
  <si>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</si>
  <si>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</si>
  <si>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</si>
  <si>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</si>
  <si>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</si>
  <si>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</si>
  <si>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</si>
  <si>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</si>
  <si>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</si>
  <si>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</si>
  <si>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</si>
  <si>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</si>
  <si>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</si>
  <si>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</si>
  <si>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</si>
  <si>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</si>
  <si>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</si>
  <si>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</si>
  <si>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</si>
  <si>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</si>
  <si>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</si>
  <si>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</si>
  <si>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</si>
  <si>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</si>
  <si>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</si>
  <si>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</si>
  <si>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</si>
  <si>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</si>
  <si>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</si>
  <si>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</si>
  <si>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</si>
  <si>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</si>
  <si>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</si>
  <si>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</si>
  <si>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</si>
  <si>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</si>
  <si>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</si>
  <si>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</si>
  <si>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</si>
  <si>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</si>
  <si>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</si>
  <si>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</si>
  <si>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</si>
  <si>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</si>
  <si>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</si>
  <si>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</si>
  <si>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</si>
  <si>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</si>
  <si>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</si>
  <si>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</si>
  <si>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</si>
  <si>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</si>
  <si>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</si>
  <si>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</si>
  <si>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</si>
  <si>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</si>
  <si>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</si>
  <si>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</si>
  <si>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</si>
  <si>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</si>
  <si>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</si>
  <si>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</si>
  <si>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</si>
  <si>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</si>
  <si>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</si>
  <si>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</si>
  <si>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</si>
  <si>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</si>
  <si>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</si>
  <si>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</si>
  <si>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</si>
  <si>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</si>
  <si>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</si>
  <si>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</si>
  <si>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</si>
  <si>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</si>
  <si>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</si>
  <si>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</si>
  <si>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</si>
  <si>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</si>
  <si>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</si>
  <si>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</si>
  <si>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</si>
  <si>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</si>
  <si>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</si>
  <si>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</si>
  <si>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</si>
  <si>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</si>
  <si>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</si>
  <si>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</si>
  <si>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</si>
  <si>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</si>
  <si>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</si>
  <si>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</si>
  <si>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</si>
  <si>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</si>
  <si>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</si>
  <si>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</si>
  <si>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</si>
  <si>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</si>
  <si>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</si>
  <si>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</si>
  <si>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</si>
  <si>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</si>
  <si>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</si>
  <si>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</si>
  <si>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</si>
  <si>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</si>
  <si>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</si>
  <si>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</si>
  <si>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</si>
  <si>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</si>
  <si>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</si>
  <si>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</si>
  <si>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</si>
  <si>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</si>
  <si>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</si>
  <si>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</si>
  <si>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</si>
  <si>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</si>
  <si>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</si>
  <si>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</si>
  <si>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</si>
  <si>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</si>
  <si>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</si>
  <si>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</si>
  <si>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</si>
  <si>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</si>
  <si>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</si>
  <si>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</si>
  <si>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</si>
  <si>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</si>
  <si>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</si>
  <si>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</si>
  <si>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</si>
  <si>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</si>
  <si>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</si>
  <si>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</si>
  <si>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</si>
  <si>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</si>
  <si>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</si>
  <si>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</si>
  <si>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</si>
  <si>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</si>
  <si>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</si>
  <si>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</si>
  <si>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</si>
  <si>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</si>
  <si>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</si>
  <si>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</si>
  <si>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</si>
  <si>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</si>
  <si>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</si>
  <si>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</si>
  <si>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</si>
  <si>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</si>
  <si>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</si>
  <si>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</si>
  <si>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</si>
  <si>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</si>
  <si>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</si>
  <si>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</si>
  <si>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</si>
  <si>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</si>
  <si>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</si>
  <si>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</si>
  <si>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</si>
  <si>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</si>
  <si>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</si>
  <si>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</si>
  <si>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</si>
  <si>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</si>
  <si>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</si>
  <si>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</si>
  <si>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</si>
  <si>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</si>
  <si>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</si>
  <si>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</si>
  <si>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</si>
  <si>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</si>
  <si>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</si>
  <si>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</si>
  <si>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</si>
  <si>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</si>
  <si>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</si>
  <si>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</si>
  <si>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</si>
  <si>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</si>
  <si>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</si>
  <si>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</si>
  <si>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</si>
  <si>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</si>
  <si>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</si>
  <si>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</si>
  <si>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</si>
  <si>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</si>
  <si>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</si>
  <si>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</si>
  <si>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</si>
  <si>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</si>
  <si>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</si>
  <si>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</si>
  <si>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</si>
  <si>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</si>
  <si>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</si>
  <si>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</si>
  <si>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</si>
  <si>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</si>
  <si>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</si>
  <si>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</si>
  <si>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</si>
  <si>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</si>
  <si>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</si>
  <si>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</si>
  <si>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</si>
  <si>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</si>
  <si>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</si>
  <si>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</si>
  <si>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</si>
  <si>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</si>
  <si>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</si>
  <si>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</si>
  <si>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</si>
  <si>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</si>
  <si>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</si>
  <si>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</si>
  <si>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</si>
  <si>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</si>
  <si>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</si>
  <si>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</si>
  <si>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</si>
  <si>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</si>
  <si>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</si>
  <si>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</si>
  <si>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</si>
  <si>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</si>
  <si>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</si>
  <si>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</si>
  <si>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</si>
  <si>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</si>
  <si>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</si>
  <si>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</si>
  <si>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</si>
  <si>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</si>
  <si>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</si>
  <si>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</si>
  <si>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</si>
  <si>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</si>
  <si>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</si>
  <si>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</si>
  <si>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</si>
  <si>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</si>
  <si>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</si>
  <si>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</si>
  <si>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</si>
  <si>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</si>
  <si>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</si>
  <si>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</si>
  <si>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</si>
  <si>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</si>
  <si>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</si>
  <si>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</si>
  <si>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</si>
  <si>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</si>
  <si>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</si>
  <si>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</si>
  <si>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</si>
  <si>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</si>
  <si>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</si>
  <si>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</si>
  <si>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</si>
  <si>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</si>
  <si>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</si>
  <si>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</si>
  <si>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</si>
  <si>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</si>
  <si>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</si>
  <si>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</si>
  <si>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</si>
  <si>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</si>
  <si>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</si>
  <si>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</si>
  <si>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</si>
  <si>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</si>
  <si>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</si>
  <si>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</si>
  <si>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</si>
  <si>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</si>
  <si>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</si>
  <si>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</si>
  <si>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</si>
  <si>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</si>
  <si>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</si>
  <si>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</si>
  <si>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</si>
  <si>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</si>
  <si>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</si>
  <si>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</si>
  <si>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</si>
  <si>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</si>
  <si>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</si>
  <si>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</si>
  <si>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</si>
  <si>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</si>
  <si>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</si>
  <si>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</si>
  <si>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</si>
  <si>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</si>
  <si>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</si>
  <si>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</si>
  <si>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</si>
  <si>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</si>
  <si>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</si>
  <si>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</si>
  <si>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</si>
  <si>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</si>
  <si>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</si>
  <si>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</si>
  <si>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</si>
  <si>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</si>
  <si>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</si>
  <si>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</si>
  <si>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</si>
  <si>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</si>
  <si>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</si>
  <si>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</si>
  <si>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</si>
  <si>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</si>
  <si>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</si>
  <si>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</si>
  <si>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</si>
  <si>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</si>
  <si>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</si>
  <si>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</si>
  <si>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</si>
  <si>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</si>
  <si>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</si>
  <si>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</si>
  <si>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</si>
  <si>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</si>
  <si>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</si>
  <si>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</si>
  <si>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</si>
  <si>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</si>
  <si>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</si>
  <si>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</si>
  <si>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</si>
  <si>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</si>
  <si>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</si>
  <si>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</si>
  <si>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</si>
  <si>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</si>
  <si>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</si>
  <si>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</si>
  <si>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</si>
  <si>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</si>
  <si>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</si>
  <si>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</si>
  <si>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</si>
  <si>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</si>
  <si>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</si>
  <si>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</si>
  <si>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</si>
  <si>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</si>
  <si>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</si>
  <si>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</si>
  <si>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</si>
  <si>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</si>
  <si>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</si>
  <si>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</si>
  <si>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</si>
  <si>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</si>
  <si>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</si>
  <si>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</si>
  <si>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</si>
  <si>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</si>
  <si>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</si>
  <si>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</si>
  <si>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</si>
  <si>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</si>
  <si>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</si>
  <si>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</si>
  <si>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</si>
  <si>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</si>
  <si>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</si>
  <si>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</si>
  <si>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</si>
  <si>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</si>
  <si>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</si>
  <si>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</si>
  <si>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</si>
  <si>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</si>
  <si>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</si>
  <si>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</si>
  <si>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</si>
  <si>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</si>
  <si>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</si>
  <si>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</si>
  <si>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</si>
  <si>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</si>
  <si>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</si>
  <si>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</si>
  <si>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</si>
  <si>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</si>
  <si>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</si>
  <si>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</si>
  <si>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</si>
  <si>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</si>
  <si>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</si>
  <si>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</si>
  <si>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</si>
  <si>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</si>
  <si>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</si>
  <si>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</si>
  <si>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</si>
  <si>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</si>
  <si>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</si>
  <si>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</si>
  <si>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</si>
  <si>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</si>
  <si>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</si>
  <si>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</si>
  <si>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</si>
  <si>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</si>
  <si>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</si>
  <si>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</si>
  <si>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</si>
  <si>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</si>
  <si>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</si>
  <si>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</si>
  <si>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</si>
  <si>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</si>
  <si>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</si>
  <si>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</si>
  <si>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</si>
  <si>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</si>
  <si>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</si>
  <si>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</si>
  <si>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</si>
  <si>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</si>
  <si>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</si>
  <si>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</si>
  <si>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</si>
  <si>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</si>
  <si>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</si>
  <si>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</si>
  <si>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</si>
  <si>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</si>
  <si>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</si>
  <si>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</si>
  <si>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</si>
  <si>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</si>
  <si>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</si>
  <si>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</si>
  <si>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</si>
  <si>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</si>
  <si>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</si>
  <si>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</si>
  <si>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</si>
  <si>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</si>
  <si>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</si>
  <si>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</si>
  <si>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</si>
  <si>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</si>
  <si>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</si>
  <si>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</si>
  <si>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</si>
  <si>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</si>
  <si>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</si>
  <si>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</si>
  <si>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</si>
  <si>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</si>
  <si>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</si>
  <si>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</si>
  <si>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</si>
  <si>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</si>
  <si>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</si>
  <si>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</si>
  <si>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</si>
  <si>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</si>
  <si>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</si>
  <si>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</si>
  <si>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</si>
  <si>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</si>
  <si>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</si>
  <si>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</si>
  <si>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</si>
  <si>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</si>
  <si>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</si>
  <si>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</si>
  <si>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</si>
  <si>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</si>
  <si>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</si>
  <si>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</si>
  <si>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</si>
  <si>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</si>
  <si>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</si>
  <si>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</si>
  <si>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</si>
  <si>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</si>
  <si>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</si>
  <si>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</si>
  <si>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</si>
  <si>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</si>
  <si>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</si>
  <si>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</si>
  <si>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</si>
  <si>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</si>
  <si>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</si>
  <si>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</si>
  <si>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</si>
  <si>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</si>
  <si>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</si>
  <si>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</si>
  <si>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</si>
  <si>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</si>
  <si>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</si>
  <si>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</si>
  <si>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</si>
  <si>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</si>
  <si>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</si>
  <si>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</si>
  <si>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</si>
  <si>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</si>
  <si>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</si>
  <si>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</si>
  <si>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</si>
  <si>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</si>
  <si>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</si>
  <si>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</si>
  <si>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</si>
  <si>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</si>
  <si>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</si>
  <si>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</si>
  <si>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</si>
  <si>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</si>
  <si>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</si>
  <si>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</si>
  <si>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</si>
  <si>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</si>
  <si>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</si>
  <si>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</si>
  <si>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</si>
  <si>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</si>
  <si>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</si>
  <si>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</si>
  <si>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</si>
  <si>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</si>
  <si>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</si>
  <si>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</si>
  <si>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</si>
  <si>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</si>
  <si>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</si>
  <si>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</si>
  <si>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</si>
  <si>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</si>
  <si>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</si>
  <si>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</si>
  <si>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</si>
  <si>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</si>
  <si>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</si>
  <si>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</si>
  <si>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</si>
  <si>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</si>
  <si>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</si>
  <si>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</si>
  <si>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</si>
  <si>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</si>
  <si>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</si>
  <si>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</si>
  <si>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</si>
  <si>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</si>
  <si>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</si>
  <si>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</si>
  <si>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</si>
  <si>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</si>
  <si>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</si>
  <si>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</si>
  <si>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</si>
  <si>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</si>
  <si>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</si>
  <si>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</si>
  <si>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</si>
  <si>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</si>
  <si>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</si>
  <si>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</si>
  <si>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</si>
  <si>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</si>
  <si>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</si>
  <si>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</si>
  <si>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</si>
  <si>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</si>
  <si>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</si>
  <si>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</si>
  <si>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</si>
  <si>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</si>
  <si>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</si>
  <si>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</si>
  <si>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</si>
  <si>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</si>
  <si>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</si>
  <si>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</si>
  <si>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</si>
  <si>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</si>
  <si>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</si>
  <si>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</si>
  <si>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</si>
  <si>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</si>
  <si>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</si>
  <si>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</si>
  <si>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</si>
  <si>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</si>
  <si>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</si>
  <si>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</si>
  <si>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</si>
  <si>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</si>
  <si>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</si>
  <si>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</si>
  <si>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</si>
  <si>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</si>
  <si>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</si>
  <si>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</si>
  <si>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</si>
  <si>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</si>
  <si>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</si>
  <si>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</si>
  <si>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</si>
  <si>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</si>
  <si>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</si>
  <si>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</si>
  <si>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</si>
  <si>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</si>
  <si>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</si>
  <si>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</si>
  <si>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</si>
  <si>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</si>
  <si>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</si>
  <si>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</si>
  <si>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</si>
  <si>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</si>
  <si>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</si>
  <si>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</si>
  <si>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</si>
  <si>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</si>
  <si>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</si>
  <si>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</si>
  <si>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</si>
  <si>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</si>
  <si>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</si>
  <si>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</si>
  <si>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</si>
  <si>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</si>
  <si>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</si>
  <si>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</si>
  <si>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</si>
  <si>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</si>
  <si>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</si>
  <si>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</si>
  <si>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</si>
  <si>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</si>
  <si>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</si>
  <si>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</si>
  <si>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</si>
  <si>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</si>
  <si>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</si>
  <si>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</si>
  <si>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</si>
  <si>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</si>
  <si>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</si>
  <si>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</si>
  <si>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</si>
  <si>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</si>
  <si>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</si>
  <si>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</si>
  <si>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</si>
  <si>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</si>
  <si>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</si>
  <si>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</si>
  <si>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</si>
  <si>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</si>
  <si>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</si>
  <si>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</si>
  <si>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</si>
  <si>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</si>
  <si>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</si>
  <si>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</si>
  <si>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</si>
  <si>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</si>
  <si>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</si>
  <si>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</si>
  <si>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</si>
  <si>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</si>
  <si>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</si>
  <si>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</si>
  <si>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</si>
  <si>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</si>
  <si>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</si>
  <si>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</si>
  <si>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</si>
  <si>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</si>
  <si>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</si>
  <si>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</si>
  <si>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</si>
  <si>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</si>
  <si>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</si>
  <si>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</si>
  <si>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</si>
  <si>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</si>
  <si>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</si>
  <si>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</si>
  <si>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</si>
  <si>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</si>
  <si>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</si>
  <si>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</si>
  <si>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</si>
  <si>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</si>
  <si>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</si>
  <si>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</si>
  <si>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</si>
  <si>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</si>
  <si>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</si>
  <si>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</si>
  <si>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</si>
  <si>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</si>
  <si>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</si>
  <si>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</si>
  <si>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</si>
  <si>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</si>
  <si>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</si>
  <si>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</si>
  <si>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</si>
  <si>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</si>
  <si>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</si>
  <si>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</si>
  <si>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</si>
  <si>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</si>
  <si>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</si>
  <si>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</si>
  <si>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</si>
  <si>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</si>
  <si>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</si>
  <si>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</si>
  <si>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</si>
  <si>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</si>
  <si>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</si>
  <si>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</si>
  <si>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</si>
  <si>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</si>
  <si>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</si>
  <si>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</si>
  <si>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</si>
  <si>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</si>
  <si>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</si>
  <si>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</si>
  <si>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</si>
  <si>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</si>
  <si>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</si>
  <si>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</si>
  <si>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</si>
  <si>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</si>
  <si>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</si>
  <si>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</si>
  <si>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</si>
  <si>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</si>
  <si>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</si>
  <si>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</si>
  <si>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</si>
  <si>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</si>
  <si>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</si>
  <si>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</si>
  <si>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</si>
  <si>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</si>
  <si>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</si>
  <si>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</si>
  <si>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</si>
  <si>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</si>
  <si>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</si>
  <si>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</si>
  <si>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</si>
  <si>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</si>
  <si>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</si>
  <si>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</si>
  <si>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</si>
  <si>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</si>
  <si>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</si>
  <si>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</si>
  <si>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</si>
  <si>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</si>
  <si>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</si>
  <si>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</si>
  <si>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</si>
  <si>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</si>
  <si>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</si>
  <si>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</si>
  <si>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</si>
  <si>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</si>
  <si>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</si>
  <si>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</si>
  <si>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</si>
  <si>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</si>
  <si>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</si>
  <si>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</si>
  <si>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</si>
  <si>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</si>
  <si>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</si>
  <si>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</si>
  <si>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</si>
  <si>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</si>
  <si>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</si>
  <si>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</si>
  <si>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</si>
  <si>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</si>
  <si>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</si>
  <si>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</si>
  <si>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</si>
  <si>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</si>
  <si>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</si>
  <si>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</si>
  <si>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</si>
  <si>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</si>
  <si>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</si>
  <si>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</si>
  <si>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</si>
  <si>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</si>
  <si>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</si>
  <si>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</si>
  <si>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</si>
  <si>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</si>
  <si>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</si>
  <si>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</si>
  <si>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</si>
  <si>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</si>
  <si>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</si>
  <si>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</si>
  <si>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</si>
  <si>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</si>
  <si>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</si>
  <si>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</si>
  <si>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</si>
  <si>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</si>
  <si>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</si>
  <si>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</si>
  <si>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</si>
  <si>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</si>
  <si>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</si>
  <si>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</si>
  <si>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</si>
  <si>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</si>
  <si>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</si>
  <si>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</si>
  <si>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</si>
  <si>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</si>
  <si>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</si>
  <si>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</si>
  <si>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</si>
  <si>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</si>
  <si>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</si>
  <si>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</si>
  <si>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</si>
  <si>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</si>
  <si>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</si>
  <si>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</si>
  <si>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</si>
  <si>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</si>
  <si>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</si>
  <si>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</si>
  <si>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</si>
  <si>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</si>
  <si>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</si>
  <si>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</si>
  <si>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</si>
  <si>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</si>
  <si>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</si>
  <si>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</si>
  <si>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</si>
  <si>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</si>
  <si>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</si>
  <si>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</si>
  <si>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</si>
  <si>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</si>
  <si>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</si>
  <si>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</si>
  <si>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</si>
  <si>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</si>
  <si>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</si>
  <si>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</si>
  <si>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</si>
  <si>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</si>
  <si>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</si>
  <si>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</si>
  <si>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</si>
  <si>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</si>
  <si>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</si>
  <si>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</si>
  <si>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</si>
  <si>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</si>
  <si>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</si>
  <si>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</si>
  <si>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</si>
  <si>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</si>
  <si>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</si>
  <si>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</si>
  <si>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</si>
  <si>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</si>
  <si>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</si>
  <si>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</si>
  <si>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</si>
  <si>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</si>
  <si>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</si>
  <si>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</si>
  <si>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</si>
  <si>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</si>
  <si>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</si>
  <si>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</si>
  <si>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</si>
  <si>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</si>
  <si>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</si>
  <si>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</si>
  <si>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</si>
  <si>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</si>
  <si>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</si>
  <si>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</si>
  <si>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</si>
  <si>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</si>
  <si>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</si>
  <si>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</si>
  <si>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</si>
  <si>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</si>
  <si>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</si>
  <si>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</si>
  <si>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</si>
  <si>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</si>
  <si>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</si>
  <si>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</si>
  <si>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</si>
  <si>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</si>
  <si>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</si>
  <si>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</si>
  <si>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</si>
  <si>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</si>
  <si>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</si>
  <si>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</si>
  <si>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</si>
  <si>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</si>
  <si>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</si>
  <si>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</si>
  <si>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</si>
  <si>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</si>
  <si>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</si>
  <si>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</si>
  <si>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</si>
  <si>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</si>
  <si>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</si>
  <si>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</si>
  <si>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</si>
  <si>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</si>
  <si>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</si>
  <si>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</si>
  <si>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</si>
  <si>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</si>
  <si>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</si>
  <si>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</si>
  <si>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</si>
  <si>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</si>
  <si>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</si>
  <si>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</si>
  <si>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</si>
  <si>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</si>
  <si>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</si>
  <si>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</si>
  <si>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</si>
  <si>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</si>
  <si>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</si>
  <si>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</si>
  <si>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</si>
  <si>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</si>
  <si>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</si>
  <si>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</si>
  <si>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</si>
  <si>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</si>
  <si>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</si>
  <si>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</si>
  <si>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</si>
  <si>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</si>
  <si>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</si>
  <si>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</si>
  <si>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</si>
  <si>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</si>
  <si>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</si>
  <si>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</si>
  <si>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</si>
  <si>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</si>
  <si>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</si>
  <si>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</si>
  <si>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</si>
  <si>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</si>
  <si>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</si>
  <si>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</si>
  <si>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</si>
  <si>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</si>
  <si>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</si>
  <si>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</si>
  <si>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</si>
  <si>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</si>
  <si>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</si>
  <si>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</si>
  <si>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</si>
  <si>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</si>
  <si>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</si>
  <si>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</si>
  <si>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</si>
  <si>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</si>
  <si>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</si>
  <si>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</si>
  <si>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</si>
  <si>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</si>
  <si>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</si>
  <si>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</si>
  <si>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</si>
  <si>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</si>
  <si>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</si>
  <si>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</si>
  <si>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</si>
  <si>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</si>
  <si>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</si>
  <si>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</si>
  <si>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</si>
  <si>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</si>
  <si>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</si>
  <si>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</si>
  <si>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</si>
  <si>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</si>
  <si>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</si>
  <si>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</si>
  <si>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</si>
  <si>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</si>
  <si>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</si>
  <si>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</si>
  <si>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</si>
  <si>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</si>
  <si>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</si>
  <si>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</si>
  <si>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</si>
  <si>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</si>
  <si>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</si>
  <si>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</si>
  <si>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</si>
  <si>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</si>
  <si>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</si>
  <si>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</si>
  <si>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</si>
  <si>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</si>
  <si>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</si>
  <si>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</si>
  <si>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</si>
  <si>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</si>
  <si>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</si>
  <si>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</si>
  <si>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</si>
  <si>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</si>
  <si>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</si>
  <si>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</si>
  <si>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</si>
  <si>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</si>
  <si>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</si>
  <si>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</si>
  <si>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</si>
  <si>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</si>
  <si>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</si>
  <si>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</si>
  <si>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</si>
  <si>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</si>
  <si>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</si>
  <si>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</si>
  <si>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</si>
  <si>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</si>
  <si>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</si>
  <si>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</si>
  <si>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</si>
  <si>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</si>
  <si>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</si>
  <si>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</si>
  <si>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</si>
  <si>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</si>
  <si>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</si>
  <si>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</si>
  <si>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</si>
  <si>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</si>
  <si>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</si>
  <si>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</si>
  <si>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</si>
  <si>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</si>
  <si>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</si>
  <si>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</si>
  <si>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</si>
  <si>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</si>
  <si>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</si>
  <si>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</si>
  <si>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</si>
  <si>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</si>
  <si>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</si>
  <si>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</si>
  <si>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</si>
  <si>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</si>
  <si>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</si>
  <si>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</si>
  <si>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</si>
  <si>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</si>
  <si>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</si>
  <si>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</si>
  <si>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</si>
  <si>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</si>
  <si>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</si>
  <si>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</si>
  <si>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</si>
  <si>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</si>
  <si>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</si>
  <si>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</si>
  <si>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</si>
  <si>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</si>
  <si>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</si>
  <si>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</si>
  <si>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</si>
  <si>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</si>
  <si>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</si>
  <si>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</si>
  <si>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</si>
  <si>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</si>
  <si>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</si>
  <si>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</si>
  <si>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</si>
  <si>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</si>
  <si>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</si>
  <si>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</si>
  <si>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</si>
  <si>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</si>
  <si>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</si>
  <si>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</si>
  <si>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</si>
  <si>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</si>
  <si>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</si>
  <si>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</si>
  <si>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</si>
  <si>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</si>
  <si>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</si>
  <si>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</si>
  <si>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</si>
  <si>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</si>
  <si>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</si>
  <si>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</si>
  <si>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</si>
  <si>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</si>
  <si>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</si>
  <si>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</si>
  <si>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</si>
  <si>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</si>
  <si>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</si>
  <si>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</si>
  <si>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</si>
  <si>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</si>
  <si>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</si>
  <si>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</si>
  <si>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</si>
  <si>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</si>
  <si>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</si>
  <si>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</si>
  <si>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</si>
  <si>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</si>
  <si>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</si>
  <si>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</si>
  <si>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</si>
  <si>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</si>
  <si>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</si>
  <si>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</si>
  <si>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</si>
  <si>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</si>
  <si>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</si>
  <si>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</si>
  <si>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</si>
  <si>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</si>
  <si>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</si>
  <si>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</si>
  <si>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</si>
  <si>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</si>
  <si>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</si>
  <si>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</si>
  <si>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</si>
  <si>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</si>
  <si>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</si>
  <si>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</si>
  <si>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</si>
  <si>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</si>
  <si>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</si>
  <si>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</si>
  <si>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</si>
  <si>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</si>
  <si>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</si>
  <si>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</si>
  <si>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</si>
  <si>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</si>
  <si>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</si>
  <si>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</si>
  <si>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</si>
  <si>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</si>
  <si>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</si>
  <si>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</si>
  <si>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</si>
  <si>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</si>
  <si>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</si>
  <si>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</si>
  <si>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</si>
  <si>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</si>
  <si>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</si>
  <si>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</si>
  <si>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</si>
  <si>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</si>
  <si>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</si>
  <si>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</si>
  <si>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</si>
  <si>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</si>
  <si>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</si>
  <si>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</si>
  <si>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</si>
  <si>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</si>
  <si>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</si>
  <si>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</si>
  <si>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</si>
  <si>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</si>
  <si>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</si>
  <si>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</si>
  <si>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</si>
  <si>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</si>
  <si>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</si>
  <si>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</si>
  <si>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</si>
  <si>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</si>
  <si>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</si>
  <si>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</si>
  <si>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</si>
  <si>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</si>
  <si>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</si>
  <si>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</si>
  <si>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</si>
  <si>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</si>
  <si>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</si>
  <si>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</si>
  <si>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</si>
  <si>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</si>
  <si>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</si>
  <si>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</si>
  <si>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</si>
  <si>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</si>
  <si>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</si>
  <si>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</si>
  <si>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</si>
  <si>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</si>
  <si>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</si>
  <si>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</si>
  <si>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</si>
  <si>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</si>
  <si>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</si>
  <si>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</si>
  <si>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</si>
  <si>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</si>
  <si>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</si>
  <si>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</si>
  <si>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</si>
  <si>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</si>
  <si>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</si>
  <si>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</si>
  <si>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</si>
  <si>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</si>
  <si>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</si>
  <si>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</si>
  <si>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</si>
  <si>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</si>
  <si>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</si>
  <si>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</si>
  <si>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</si>
  <si>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</si>
  <si>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</si>
  <si>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</si>
  <si>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</si>
  <si>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</si>
  <si>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</si>
  <si>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</si>
  <si>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</si>
  <si>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</si>
  <si>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</si>
  <si>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</si>
  <si>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</si>
  <si>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</si>
  <si>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</si>
  <si>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</si>
  <si>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</si>
  <si>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</si>
  <si>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</si>
  <si>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</si>
  <si>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</si>
  <si>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</si>
  <si>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</si>
  <si>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</si>
  <si>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</si>
  <si>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</si>
  <si>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</si>
  <si>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</si>
  <si>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</si>
  <si>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</si>
  <si>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</si>
  <si>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</si>
  <si>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</si>
  <si>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</si>
  <si>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</si>
  <si>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</si>
  <si>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</si>
  <si>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</si>
  <si>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</si>
  <si>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</si>
  <si>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</si>
  <si>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</si>
  <si>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</si>
  <si>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</si>
  <si>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</si>
  <si>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</si>
  <si>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</si>
  <si>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</si>
  <si>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</si>
  <si>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</si>
  <si>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</si>
  <si>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</si>
  <si>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</si>
  <si>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</si>
  <si>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</si>
  <si>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</si>
  <si>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</si>
  <si>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</si>
  <si>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</si>
  <si>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</si>
  <si>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</si>
  <si>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</si>
  <si>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</si>
  <si>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</si>
  <si>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</si>
  <si>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</si>
  <si>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</si>
  <si>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</si>
  <si>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</si>
  <si>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</si>
  <si>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</si>
  <si>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</si>
  <si>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</si>
  <si>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</si>
  <si>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</si>
  <si>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</si>
  <si>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</si>
  <si>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</si>
  <si>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</si>
  <si>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</si>
  <si>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</si>
  <si>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</si>
  <si>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</si>
  <si>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</si>
  <si>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</si>
  <si>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</si>
  <si>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</si>
  <si>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</si>
  <si>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</si>
  <si>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</si>
  <si>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</si>
  <si>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</si>
  <si>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</si>
  <si>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</si>
  <si>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</si>
  <si>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</si>
  <si>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</si>
  <si>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</si>
  <si>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</si>
  <si>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</si>
  <si>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</si>
  <si>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</si>
  <si>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</si>
  <si>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</si>
  <si>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</si>
  <si>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</si>
  <si>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</si>
  <si>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</si>
  <si>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</si>
  <si>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</si>
  <si>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</si>
  <si>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</si>
  <si>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</si>
  <si>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</si>
  <si>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</si>
  <si>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</si>
  <si>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</si>
  <si>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</si>
  <si>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</si>
  <si>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</si>
  <si>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</si>
  <si>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</si>
  <si>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</si>
  <si>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</si>
  <si>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</si>
  <si>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</si>
  <si>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</si>
  <si>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</si>
  <si>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</si>
  <si>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</si>
  <si>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</si>
  <si>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</si>
  <si>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</si>
  <si>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</si>
  <si>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</si>
  <si>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</si>
  <si>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</si>
  <si>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</si>
  <si>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</si>
  <si>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</si>
  <si>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</si>
  <si>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</si>
  <si>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</si>
  <si>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</si>
  <si>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</si>
  <si>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</si>
  <si>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</si>
  <si>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</si>
  <si>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</si>
  <si>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</si>
  <si>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</si>
  <si>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</si>
  <si>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</si>
  <si>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</si>
  <si>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</si>
  <si>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</si>
  <si>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</si>
  <si>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</si>
  <si>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</si>
  <si>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</si>
  <si>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</si>
  <si>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</si>
  <si>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</si>
  <si>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</si>
  <si>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</si>
  <si>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</si>
  <si>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</si>
  <si>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</si>
  <si>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</si>
  <si>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</si>
  <si>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</si>
  <si>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</si>
  <si>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</si>
  <si>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</si>
  <si>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</si>
  <si>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</si>
  <si>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</si>
  <si>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</si>
  <si>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</si>
  <si>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</si>
  <si>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</si>
  <si>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</si>
  <si>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</si>
  <si>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</si>
  <si>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</si>
  <si>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</si>
  <si>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</si>
  <si>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</si>
  <si>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</si>
  <si>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</si>
  <si>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</si>
  <si>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</si>
  <si>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</si>
  <si>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</si>
  <si>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</si>
  <si>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</si>
  <si>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</si>
  <si>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</si>
  <si>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</si>
  <si>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</si>
  <si>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</si>
  <si>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</si>
  <si>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</si>
  <si>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</si>
  <si>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</si>
  <si>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</si>
  <si>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</si>
  <si>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</si>
  <si>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</si>
  <si>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</si>
  <si>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</si>
  <si>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</si>
  <si>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</si>
  <si>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</si>
  <si>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</si>
  <si>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</si>
  <si>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</si>
  <si>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</si>
  <si>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</si>
  <si>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</si>
  <si>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</si>
  <si>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</si>
  <si>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</si>
  <si>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</si>
  <si>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</si>
  <si>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</si>
  <si>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</si>
  <si>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</si>
  <si>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</si>
  <si>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</si>
  <si>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</si>
  <si>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</si>
  <si>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</si>
  <si>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</si>
  <si>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</si>
  <si>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</si>
  <si>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</si>
  <si>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</si>
  <si>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</si>
  <si>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</si>
  <si>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</si>
  <si>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</si>
  <si>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</si>
  <si>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</si>
  <si>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</si>
  <si>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</si>
  <si>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</si>
  <si>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</si>
  <si>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</si>
  <si>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</si>
  <si>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</si>
  <si>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</si>
  <si>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</si>
  <si>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</si>
  <si>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</si>
  <si>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</si>
  <si>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</si>
  <si>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</si>
  <si>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</si>
  <si>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</si>
  <si>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</si>
  <si>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</si>
  <si>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</si>
  <si>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</si>
  <si>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</si>
  <si>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</si>
  <si>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</si>
  <si>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</si>
  <si>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</si>
  <si>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</si>
  <si>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</si>
  <si>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</si>
  <si>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</si>
  <si>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</si>
  <si>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</si>
  <si>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</si>
  <si>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</si>
  <si>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</si>
  <si>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</si>
  <si>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</si>
  <si>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</si>
  <si>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</si>
  <si>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</si>
  <si>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</si>
  <si>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</si>
  <si>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</si>
  <si>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</si>
  <si>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</si>
  <si>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</si>
  <si>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</si>
  <si>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</si>
  <si>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</si>
  <si>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</si>
  <si>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</si>
  <si>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</si>
  <si>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</si>
  <si>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</si>
  <si>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</si>
  <si>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</si>
  <si>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</si>
  <si>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</si>
  <si>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</si>
  <si>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</si>
  <si>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</si>
  <si>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</si>
  <si>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</si>
  <si>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</si>
  <si>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</si>
  <si>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</si>
  <si>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</si>
  <si>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</si>
  <si>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</si>
  <si>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</si>
  <si>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</si>
  <si>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</si>
  <si>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</si>
  <si>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</si>
  <si>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</si>
  <si>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</si>
  <si>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</si>
  <si>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</si>
  <si>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</si>
  <si>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</si>
  <si>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</si>
  <si>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</si>
  <si>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</si>
  <si>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</si>
  <si>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</si>
  <si>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</si>
  <si>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</si>
  <si>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</si>
  <si>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</si>
  <si>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</si>
  <si>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</si>
  <si>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</si>
  <si>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</si>
  <si>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</si>
  <si>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</si>
  <si>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</si>
  <si>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</si>
  <si>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</si>
  <si>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</si>
  <si>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</si>
  <si>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</si>
  <si>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</si>
  <si>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</si>
  <si>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</si>
  <si>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</si>
  <si>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</si>
  <si>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</si>
  <si>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</si>
  <si>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</si>
  <si>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</si>
  <si>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</si>
  <si>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</si>
  <si>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</si>
  <si>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</si>
  <si>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</si>
  <si>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</si>
  <si>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</si>
  <si>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</si>
  <si>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</si>
  <si>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</si>
  <si>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</si>
  <si>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</si>
  <si>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</si>
  <si>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</si>
  <si>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</si>
  <si>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</si>
  <si>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</si>
  <si>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</si>
  <si>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</si>
  <si>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</si>
  <si>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</si>
  <si>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</si>
  <si>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</si>
  <si>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</si>
  <si>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</si>
  <si>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</si>
  <si>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</si>
  <si>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</si>
  <si>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</si>
  <si>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</si>
  <si>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</si>
  <si>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</si>
  <si>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</si>
  <si>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</si>
  <si>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</si>
  <si>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</si>
  <si>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</si>
  <si>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</si>
  <si>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</si>
  <si>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</si>
  <si>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</si>
  <si>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</si>
  <si>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</si>
  <si>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</si>
  <si>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</si>
  <si>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</si>
  <si>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</si>
  <si>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</si>
  <si>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</si>
  <si>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</si>
  <si>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</si>
  <si>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</si>
  <si>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</si>
  <si>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</si>
  <si>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</si>
  <si>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</si>
  <si>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</si>
  <si>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</si>
  <si>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</si>
  <si>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</si>
  <si>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</si>
  <si>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</si>
  <si>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</si>
  <si>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</si>
  <si>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</si>
  <si>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</si>
  <si>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</si>
  <si>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</si>
  <si>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</si>
  <si>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</si>
  <si>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</si>
  <si>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</si>
  <si>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</si>
  <si>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</si>
  <si>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</si>
  <si>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</si>
  <si>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</si>
  <si>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</si>
  <si>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</si>
  <si>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</si>
  <si>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</si>
  <si>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</si>
  <si>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</si>
  <si>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</si>
  <si>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</si>
  <si>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</si>
  <si>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</si>
  <si>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</si>
  <si>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</si>
  <si>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</si>
  <si>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</si>
  <si>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</si>
  <si>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</si>
  <si>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</si>
  <si>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</si>
  <si>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</si>
  <si>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</si>
  <si>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</si>
  <si>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</si>
  <si>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</si>
  <si>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</si>
  <si>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</si>
  <si>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</si>
  <si>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</si>
  <si>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</si>
  <si>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</si>
  <si>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</si>
  <si>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</si>
  <si>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</si>
  <si>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</si>
  <si>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</si>
  <si>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</si>
  <si>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</si>
  <si>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</si>
  <si>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</si>
  <si>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</si>
  <si>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</si>
  <si>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</si>
  <si>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</si>
  <si>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</si>
  <si>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</si>
  <si>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</si>
  <si>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</si>
  <si>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</si>
  <si>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</si>
  <si>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</si>
  <si>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</si>
  <si>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</si>
  <si>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</si>
  <si>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</si>
  <si>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</si>
  <si>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</si>
  <si>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</si>
  <si>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</si>
  <si>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</si>
  <si>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</si>
  <si>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</si>
  <si>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</si>
  <si>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</si>
  <si>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</si>
  <si>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</si>
  <si>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</si>
  <si>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</si>
  <si>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</si>
  <si>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</si>
  <si>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</si>
  <si>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</si>
  <si>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</si>
  <si>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</si>
  <si>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</si>
  <si>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</si>
  <si>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</si>
  <si>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</si>
  <si>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</si>
  <si>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</si>
  <si>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</si>
  <si>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</si>
  <si>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</si>
  <si>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</si>
  <si>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</si>
  <si>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</si>
  <si>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</si>
  <si>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</si>
  <si>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</si>
  <si>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</si>
  <si>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</si>
  <si>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</si>
  <si>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</si>
  <si>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</si>
  <si>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</si>
  <si>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</si>
  <si>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</si>
  <si>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</si>
  <si>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</si>
  <si>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</si>
  <si>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</si>
  <si>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</si>
  <si>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</si>
  <si>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</si>
  <si>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</si>
  <si>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</si>
  <si>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</si>
  <si>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</si>
  <si>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</si>
  <si>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</si>
  <si>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</si>
  <si>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</si>
  <si>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</si>
  <si>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</si>
  <si>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</si>
  <si>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</si>
  <si>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</si>
  <si>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</si>
  <si>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</si>
  <si>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</si>
  <si>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</si>
  <si>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</si>
  <si>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</si>
  <si>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</si>
  <si>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</si>
  <si>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</si>
  <si>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</si>
  <si>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</si>
  <si>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</si>
  <si>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</si>
  <si>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</si>
  <si>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</si>
  <si>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</si>
  <si>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</si>
  <si>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</si>
  <si>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</si>
  <si>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</si>
  <si>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</si>
  <si>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</si>
  <si>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</si>
  <si>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</si>
  <si>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</si>
  <si>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</si>
  <si>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</si>
  <si>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</si>
  <si>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</si>
  <si>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</si>
  <si>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</si>
  <si>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</si>
  <si>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</si>
  <si>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</si>
  <si>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</si>
  <si>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</si>
  <si>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</si>
  <si>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</si>
  <si>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</si>
  <si>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</si>
  <si>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</si>
  <si>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</si>
  <si>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</si>
  <si>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</si>
  <si>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</si>
  <si>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</si>
  <si>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</si>
  <si>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</si>
  <si>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</si>
  <si>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</si>
  <si>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</si>
  <si>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</si>
  <si>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</si>
  <si>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</si>
  <si>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</si>
  <si>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</si>
  <si>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</si>
  <si>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</si>
  <si>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</si>
  <si>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</si>
  <si>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</si>
  <si>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</si>
  <si>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</si>
  <si>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</si>
  <si>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</si>
  <si>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</si>
  <si>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</si>
  <si>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</si>
  <si>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</si>
  <si>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</si>
  <si>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</si>
  <si>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</si>
  <si>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</si>
  <si>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</si>
  <si>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</si>
  <si>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</si>
  <si>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</si>
  <si>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</si>
  <si>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</si>
  <si>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</si>
  <si>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</si>
  <si>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</si>
  <si>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</si>
  <si>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</si>
  <si>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</si>
  <si>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</si>
  <si>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</si>
  <si>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</si>
  <si>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</si>
  <si>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</si>
  <si>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</si>
  <si>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</si>
  <si>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</si>
  <si>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</si>
  <si>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</si>
  <si>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</si>
  <si>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</si>
  <si>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</si>
  <si>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</si>
  <si>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</si>
  <si>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</si>
  <si>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</si>
  <si>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</si>
  <si>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</si>
  <si>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</si>
  <si>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</si>
  <si>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</si>
  <si>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</si>
  <si>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</si>
  <si>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</si>
  <si>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</si>
  <si>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</si>
  <si>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</si>
  <si>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</si>
  <si>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</si>
  <si>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</si>
  <si>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</si>
  <si>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</si>
  <si>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</si>
  <si>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</si>
  <si>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</si>
  <si>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</si>
  <si>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</si>
  <si>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</si>
  <si>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</si>
  <si>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</si>
  <si>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</si>
  <si>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</si>
  <si>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</si>
  <si>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</si>
  <si>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</si>
  <si>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</si>
  <si>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</si>
  <si>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</si>
  <si>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</si>
  <si>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</si>
  <si>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</si>
  <si>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</si>
  <si>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</si>
  <si>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</si>
  <si>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</si>
  <si>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</si>
  <si>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</si>
  <si>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</si>
  <si>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</si>
  <si>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</si>
  <si>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</si>
  <si>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</si>
  <si>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</si>
  <si>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</si>
  <si>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</si>
  <si>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</si>
  <si>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</si>
  <si>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</si>
  <si>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</si>
  <si>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</si>
  <si>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</si>
  <si>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</si>
  <si>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</si>
  <si>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</si>
  <si>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</si>
  <si>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</si>
  <si>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</si>
  <si>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</si>
  <si>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</si>
  <si>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</si>
  <si>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</si>
  <si>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</si>
  <si>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</si>
  <si>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</si>
  <si>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</si>
  <si>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</si>
  <si>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</si>
  <si>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</si>
  <si>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</si>
  <si>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</si>
  <si>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</si>
  <si>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</si>
  <si>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</si>
  <si>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</si>
  <si>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</si>
  <si>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</si>
  <si>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</si>
  <si>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</si>
  <si>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</si>
  <si>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</si>
  <si>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</si>
  <si>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</si>
  <si>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</si>
  <si>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</si>
  <si>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</si>
  <si>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</si>
  <si>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</si>
  <si>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</si>
  <si>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</si>
  <si>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</si>
  <si>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</si>
  <si>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</si>
  <si>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</si>
  <si>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</si>
  <si>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</si>
  <si>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</si>
  <si>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</si>
  <si>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</si>
  <si>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</si>
  <si>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</si>
  <si>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</si>
  <si>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</si>
  <si>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</si>
  <si>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</si>
  <si>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</si>
  <si>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</si>
  <si>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</si>
  <si>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</si>
  <si>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</si>
  <si>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</si>
  <si>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</si>
  <si>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</si>
  <si>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</si>
  <si>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</si>
  <si>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</si>
  <si>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</si>
  <si>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</si>
  <si>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</si>
  <si>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</si>
  <si>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</si>
  <si>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</si>
  <si>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</si>
  <si>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</si>
  <si>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</si>
  <si>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</si>
  <si>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</si>
  <si>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</si>
  <si>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</si>
  <si>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</si>
  <si>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</si>
  <si>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</si>
  <si>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</si>
  <si>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</si>
  <si>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</si>
  <si>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</si>
  <si>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</si>
  <si>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</si>
  <si>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</si>
  <si>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</si>
  <si>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</si>
  <si>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</si>
  <si>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</si>
  <si>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</si>
  <si>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</si>
  <si>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</si>
  <si>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</si>
  <si>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</si>
  <si>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</si>
  <si>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</si>
  <si>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</si>
  <si>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</si>
  <si>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</si>
  <si>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</si>
  <si>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</si>
  <si>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</si>
  <si>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</si>
  <si>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</si>
  <si>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</si>
  <si>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</si>
  <si>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</si>
  <si>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</si>
  <si>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</si>
  <si>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</si>
  <si>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</si>
  <si>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</si>
  <si>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</si>
  <si>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</si>
  <si>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</si>
  <si>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</si>
  <si>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</si>
  <si>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</si>
  <si>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</si>
  <si>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</si>
  <si>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</si>
  <si>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</si>
  <si>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</si>
  <si>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</si>
  <si>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</si>
  <si>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</si>
  <si>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</si>
  <si>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</si>
  <si>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</si>
  <si>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</si>
  <si>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</si>
  <si>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</si>
  <si>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</si>
  <si>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</si>
  <si>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</si>
  <si>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</si>
  <si>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</si>
  <si>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</si>
  <si>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</si>
  <si>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</si>
  <si>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</si>
  <si>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</si>
  <si>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</si>
  <si>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</si>
  <si>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</si>
  <si>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</si>
  <si>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</si>
  <si>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</si>
  <si>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</si>
  <si>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</si>
  <si>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</si>
  <si>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</si>
  <si>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</si>
  <si>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</si>
  <si>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</si>
  <si>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</si>
  <si>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</si>
  <si>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</si>
  <si>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</si>
  <si>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</si>
  <si>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</si>
  <si>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</si>
  <si>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</si>
  <si>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</si>
  <si>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</si>
  <si>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</si>
  <si>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</si>
  <si>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</si>
  <si>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</si>
  <si>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</si>
  <si>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</si>
  <si>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</si>
  <si>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</si>
  <si>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</si>
  <si>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</si>
  <si>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</si>
  <si>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</si>
  <si>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</si>
  <si>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</si>
  <si>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</si>
  <si>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</si>
  <si>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</si>
  <si>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</si>
  <si>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</si>
  <si>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</si>
  <si>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</si>
  <si>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</si>
  <si>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</si>
  <si>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</si>
  <si>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</si>
  <si>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</si>
  <si>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</si>
  <si>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</si>
  <si>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</si>
  <si>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</si>
  <si>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</si>
  <si>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</si>
  <si>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</si>
  <si>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</si>
  <si>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</si>
  <si>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</si>
  <si>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</si>
  <si>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</si>
  <si>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</si>
  <si>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</si>
  <si>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</si>
  <si>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</si>
  <si>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</si>
  <si>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</si>
  <si>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</si>
  <si>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</si>
  <si>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</si>
  <si>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</si>
  <si>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</si>
  <si>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</si>
  <si>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</si>
  <si>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</si>
  <si>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</si>
  <si>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</si>
  <si>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</si>
  <si>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</si>
  <si>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</si>
  <si>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</si>
  <si>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</si>
  <si>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</si>
  <si>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</si>
  <si>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</si>
  <si>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</si>
  <si>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</si>
  <si>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</si>
  <si>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</si>
  <si>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</si>
  <si>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</si>
  <si>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</si>
  <si>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</si>
  <si>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</si>
  <si>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</si>
  <si>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</si>
  <si>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</si>
  <si>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</si>
  <si>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</si>
  <si>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</si>
  <si>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</si>
  <si>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</si>
  <si>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</si>
  <si>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</si>
  <si>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</si>
  <si>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</si>
  <si>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</si>
  <si>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</si>
  <si>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</si>
  <si>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</si>
  <si>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</si>
  <si>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</si>
  <si>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</si>
  <si>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</si>
  <si>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</si>
  <si>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</si>
  <si>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</si>
  <si>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</si>
  <si>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</si>
  <si>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</si>
  <si>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</si>
  <si>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</si>
  <si>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</si>
  <si>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</si>
  <si>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</si>
  <si>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</si>
  <si>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</si>
  <si>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</si>
  <si>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</si>
  <si>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</si>
  <si>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</si>
  <si>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</si>
  <si>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</si>
  <si>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</si>
  <si>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</si>
  <si>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</si>
  <si>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</si>
  <si>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</si>
  <si>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</si>
  <si>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</si>
  <si>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</si>
  <si>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</si>
  <si>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</si>
  <si>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</si>
  <si>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</si>
  <si>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</si>
  <si>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</si>
  <si>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</si>
  <si>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</si>
  <si>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</si>
  <si>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</si>
  <si>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</si>
  <si>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</si>
  <si>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</si>
  <si>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</si>
  <si>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</si>
  <si>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</si>
  <si>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</si>
  <si>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</si>
  <si>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</si>
  <si>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</si>
  <si>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</si>
  <si>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</si>
  <si>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</si>
  <si>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</si>
  <si>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</si>
  <si>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</si>
  <si>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</si>
  <si>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</si>
  <si>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</si>
  <si>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</si>
  <si>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</si>
  <si>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</si>
  <si>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</si>
  <si>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</si>
  <si>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</si>
  <si>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</si>
  <si>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</si>
  <si>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</si>
  <si>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</si>
  <si>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</si>
  <si>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</si>
  <si>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</si>
  <si>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</si>
  <si>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</si>
  <si>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</si>
  <si>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</si>
  <si>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</si>
  <si>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</si>
  <si>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</si>
  <si>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</si>
  <si>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</si>
  <si>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</si>
  <si>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</si>
  <si>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</si>
  <si>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</si>
  <si>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</si>
  <si>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</si>
  <si>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</si>
  <si>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</si>
  <si>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</si>
  <si>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</si>
  <si>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</si>
  <si>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</si>
  <si>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</si>
  <si>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</si>
  <si>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</si>
  <si>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</si>
  <si>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</si>
  <si>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</si>
  <si>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</si>
  <si>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</si>
  <si>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</si>
  <si>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</si>
  <si>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</si>
  <si>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</si>
  <si>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</si>
  <si>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</si>
  <si>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</si>
  <si>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</si>
  <si>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</si>
  <si>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</si>
  <si>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</si>
  <si>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</si>
  <si>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</si>
  <si>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</si>
  <si>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</si>
  <si>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</si>
  <si>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</si>
  <si>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</si>
  <si>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</si>
  <si>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</si>
  <si>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</si>
  <si>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</si>
  <si>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</si>
  <si>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</si>
  <si>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</si>
  <si>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</si>
  <si>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</si>
  <si>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</si>
  <si>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</si>
  <si>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</si>
  <si>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</si>
  <si>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</si>
  <si>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</si>
  <si>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</si>
  <si>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</si>
  <si>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</si>
  <si>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</si>
  <si>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</si>
  <si>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</si>
  <si>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</si>
  <si>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</si>
  <si>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</si>
  <si>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</si>
  <si>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</si>
  <si>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</si>
  <si>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</si>
  <si>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</si>
  <si>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</si>
  <si>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</si>
  <si>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</si>
  <si>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</si>
  <si>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</si>
  <si>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</si>
  <si>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</si>
  <si>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</si>
  <si>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</si>
  <si>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</si>
  <si>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</si>
  <si>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</si>
  <si>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</si>
  <si>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</si>
  <si>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</si>
  <si>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</si>
  <si>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</si>
  <si>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</si>
  <si>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</si>
  <si>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</si>
  <si>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</si>
  <si>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</si>
  <si>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</si>
  <si>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</si>
  <si>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</si>
  <si>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</si>
  <si>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</si>
  <si>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</si>
  <si>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</si>
  <si>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</si>
  <si>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</si>
  <si>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</si>
  <si>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</si>
  <si>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</si>
  <si>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</si>
  <si>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</si>
  <si>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</si>
  <si>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</si>
  <si>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</si>
  <si>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</si>
  <si>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</si>
  <si>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</si>
  <si>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</si>
  <si>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</si>
  <si>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</si>
  <si>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</si>
  <si>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</si>
  <si>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</si>
  <si>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</si>
  <si>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</si>
  <si>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</si>
  <si>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</si>
  <si>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</si>
  <si>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</si>
  <si>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</si>
  <si>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</si>
  <si>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</si>
  <si>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</si>
  <si>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</si>
  <si>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</si>
  <si>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</si>
  <si>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</si>
  <si>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</si>
  <si>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</si>
  <si>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</si>
  <si>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</si>
  <si>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</si>
  <si>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</si>
  <si>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</si>
  <si>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</si>
  <si>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</si>
  <si>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</si>
  <si>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</si>
  <si>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</si>
  <si>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</si>
  <si>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</si>
  <si>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</si>
  <si>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</si>
  <si>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</si>
  <si>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</si>
  <si>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</si>
  <si>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</si>
  <si>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</si>
  <si>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</si>
  <si>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</si>
  <si>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</si>
  <si>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</si>
  <si>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</si>
  <si>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</si>
  <si>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</si>
  <si>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</si>
  <si>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</si>
  <si>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</si>
  <si>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</si>
  <si>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</si>
  <si>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</si>
  <si>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</si>
  <si>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</si>
  <si>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</si>
  <si>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</si>
  <si>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</si>
  <si>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</si>
  <si>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</si>
  <si>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</si>
  <si>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</si>
  <si>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</si>
  <si>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</si>
  <si>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</si>
  <si>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</si>
  <si>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</si>
  <si>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</si>
  <si>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</si>
  <si>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</si>
  <si>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</si>
  <si>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</si>
  <si>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</si>
  <si>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</si>
  <si>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</si>
  <si>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</si>
  <si>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</si>
  <si>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</si>
  <si>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</si>
  <si>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</si>
  <si>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</si>
  <si>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</si>
  <si>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</si>
  <si>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</si>
  <si>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</si>
  <si>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</si>
  <si>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</si>
  <si>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</si>
  <si>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</si>
  <si>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</si>
  <si>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</si>
  <si>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</si>
  <si>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</si>
  <si>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</si>
  <si>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</si>
  <si>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</si>
  <si>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</si>
  <si>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</si>
  <si>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</si>
  <si>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</si>
  <si>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</si>
  <si>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</si>
  <si>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</si>
  <si>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</si>
  <si>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</si>
  <si>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</si>
  <si>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</si>
  <si>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</si>
  <si>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</si>
  <si>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</si>
  <si>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</si>
  <si>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</si>
  <si>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</si>
  <si>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</si>
  <si>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</si>
  <si>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</si>
  <si>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</si>
  <si>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</si>
  <si>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</si>
  <si>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</si>
  <si>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</si>
  <si>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</si>
  <si>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</si>
  <si>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</si>
  <si>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</si>
  <si>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</si>
  <si>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</si>
  <si>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</si>
  <si>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</si>
  <si>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</si>
  <si>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</si>
  <si>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</si>
  <si>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</si>
  <si>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</si>
  <si>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</si>
  <si>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</si>
  <si>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</si>
  <si>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</si>
  <si>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</si>
  <si>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</si>
  <si>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</si>
  <si>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</si>
  <si>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</si>
  <si>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</si>
  <si>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</si>
  <si>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</si>
  <si>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</si>
  <si>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</si>
  <si>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</si>
  <si>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</si>
  <si>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</si>
  <si>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</si>
  <si>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</si>
  <si>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</si>
  <si>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</si>
  <si>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</si>
  <si>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</si>
  <si>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</si>
  <si>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</si>
  <si>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</si>
  <si>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</si>
  <si>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</si>
  <si>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</si>
  <si>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</si>
  <si>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</si>
  <si>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</si>
  <si>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</si>
  <si>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</si>
  <si>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</si>
  <si>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</si>
  <si>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</si>
  <si>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</si>
  <si>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</si>
  <si>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</si>
  <si>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</si>
  <si>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</si>
  <si>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</si>
  <si>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</si>
  <si>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</si>
  <si>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</si>
  <si>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</si>
  <si>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</si>
  <si>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</si>
  <si>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</si>
  <si>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</si>
  <si>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</si>
  <si>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</si>
  <si>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</si>
  <si>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</si>
  <si>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</si>
  <si>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</si>
  <si>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</si>
  <si>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</si>
  <si>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</si>
  <si>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</si>
  <si>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</si>
  <si>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</si>
  <si>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</si>
  <si>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</si>
  <si>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</si>
  <si>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</si>
  <si>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</si>
  <si>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</si>
  <si>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</si>
  <si>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</si>
  <si>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</si>
  <si>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</si>
  <si>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</si>
  <si>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</si>
  <si>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</si>
  <si>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</si>
  <si>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</si>
  <si>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</si>
  <si>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</si>
  <si>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</si>
  <si>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</si>
  <si>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</si>
  <si>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</si>
  <si>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</si>
  <si>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</si>
  <si>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</si>
  <si>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</si>
  <si>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</si>
  <si>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</si>
  <si>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</si>
  <si>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</si>
  <si>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</si>
  <si>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</si>
  <si>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</si>
  <si>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</si>
  <si>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</si>
  <si>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</si>
  <si>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</si>
  <si>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</si>
  <si>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</si>
  <si>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</si>
  <si>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</si>
  <si>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</si>
  <si>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</si>
  <si>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</si>
  <si>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</si>
  <si>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</si>
  <si>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</si>
  <si>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</si>
  <si>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</si>
  <si>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</si>
  <si>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</si>
  <si>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</si>
  <si>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</si>
  <si>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</si>
  <si>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</si>
  <si>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</si>
  <si>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</si>
  <si>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</si>
  <si>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</si>
  <si>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</si>
  <si>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</si>
  <si>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</si>
  <si>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</si>
  <si>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</si>
  <si>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</si>
  <si>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</si>
  <si>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</si>
  <si>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</si>
  <si>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</si>
  <si>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</si>
  <si>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</si>
  <si>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</si>
  <si>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</si>
  <si>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</si>
  <si>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</si>
  <si>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</si>
  <si>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</si>
  <si>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</si>
  <si>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</si>
  <si>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</si>
  <si>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</si>
  <si>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</si>
  <si>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</si>
  <si>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</si>
  <si>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</si>
  <si>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</si>
  <si>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</si>
  <si>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</si>
  <si>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</si>
  <si>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</si>
  <si>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</si>
  <si>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</si>
  <si>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</si>
  <si>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</si>
  <si>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</si>
  <si>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</si>
  <si>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</si>
  <si>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</si>
  <si>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</si>
  <si>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</si>
  <si>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</si>
  <si>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</si>
  <si>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</si>
  <si>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</si>
  <si>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</si>
  <si>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</si>
  <si>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</si>
  <si>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</si>
  <si>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</si>
  <si>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</si>
  <si>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</si>
  <si>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</si>
  <si>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</si>
  <si>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</si>
  <si>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</si>
  <si>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</si>
  <si>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</si>
  <si>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</si>
  <si>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</si>
  <si>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</si>
  <si>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</si>
  <si>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</si>
  <si>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</si>
  <si>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</si>
  <si>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</si>
  <si>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</si>
  <si>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</si>
  <si>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</si>
  <si>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</si>
  <si>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</si>
  <si>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</si>
  <si>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</si>
  <si>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</si>
  <si>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</si>
  <si>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</si>
  <si>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</si>
  <si>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</si>
  <si>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</si>
  <si>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</si>
  <si>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</si>
  <si>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</si>
  <si>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</si>
  <si>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</si>
  <si>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</si>
  <si>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</si>
  <si>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</si>
  <si>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</si>
  <si>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</si>
  <si>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</si>
  <si>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</si>
  <si>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</si>
  <si>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</si>
  <si>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</si>
  <si>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</si>
  <si>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</si>
  <si>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</si>
  <si>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</si>
  <si>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</si>
  <si>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</si>
  <si>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</si>
  <si>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</si>
  <si>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</si>
  <si>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</si>
  <si>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</si>
  <si>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</si>
  <si>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</si>
  <si>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</si>
  <si>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</si>
  <si>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</si>
  <si>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</si>
  <si>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</si>
  <si>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</si>
  <si>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</si>
  <si>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</si>
  <si>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</si>
  <si>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</si>
  <si>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</si>
  <si>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</si>
  <si>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</si>
  <si>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</si>
  <si>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</si>
  <si>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</si>
  <si>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</si>
  <si>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</si>
  <si>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</si>
  <si>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</si>
  <si>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</si>
  <si>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</si>
  <si>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</si>
  <si>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</si>
  <si>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</si>
  <si>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</si>
  <si>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</si>
  <si>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</si>
  <si>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</si>
  <si>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</si>
  <si>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</si>
  <si>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</si>
  <si>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</si>
  <si>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</si>
  <si>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</si>
  <si>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</si>
  <si>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</si>
  <si>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</si>
  <si>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</si>
  <si>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</si>
  <si>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</si>
  <si>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</si>
  <si>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</si>
  <si>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</si>
  <si>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</si>
  <si>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</si>
  <si>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</si>
  <si>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</si>
  <si>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</si>
  <si>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</si>
  <si>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</si>
  <si>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</si>
  <si>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</si>
  <si>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</si>
  <si>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</si>
  <si>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</si>
  <si>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</si>
  <si>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</si>
  <si>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</si>
  <si>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</si>
  <si>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</si>
  <si>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</si>
  <si>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</si>
  <si>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</si>
  <si>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</si>
  <si>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</si>
  <si>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</si>
  <si>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</si>
  <si>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</si>
  <si>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</si>
  <si>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</si>
  <si>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</si>
  <si>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</si>
  <si>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</si>
  <si>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</si>
  <si>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</si>
  <si>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</si>
  <si>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</si>
  <si>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</si>
  <si>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</si>
  <si>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</si>
  <si>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</si>
  <si>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</si>
  <si>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</si>
  <si>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</si>
  <si>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</si>
  <si>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</si>
  <si>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</si>
  <si>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</si>
  <si>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</si>
  <si>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</si>
  <si>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</si>
  <si>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</si>
  <si>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</si>
  <si>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</si>
  <si>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</si>
  <si>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</si>
  <si>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</si>
  <si>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</si>
  <si>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</si>
  <si>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</si>
  <si>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</si>
  <si>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</si>
  <si>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</si>
  <si>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</si>
  <si>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</si>
  <si>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</si>
  <si>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</si>
  <si>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</si>
  <si>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</si>
  <si>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</si>
  <si>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</si>
  <si>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</si>
  <si>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</si>
  <si>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</si>
  <si>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</si>
  <si>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</si>
  <si>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</si>
  <si>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</si>
  <si>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</si>
  <si>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</si>
  <si>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</si>
  <si>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</si>
  <si>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</si>
  <si>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</si>
  <si>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</si>
  <si>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</si>
  <si>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</si>
  <si>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</si>
  <si>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</si>
  <si>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</si>
  <si>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</si>
  <si>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</si>
  <si>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</si>
  <si>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</si>
  <si>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</si>
  <si>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</si>
  <si>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</si>
  <si>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</si>
  <si>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</si>
  <si>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</si>
  <si>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</si>
  <si>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</si>
  <si>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</si>
  <si>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</si>
  <si>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</si>
  <si>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</si>
  <si>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</si>
  <si>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</si>
  <si>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</si>
  <si>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</si>
  <si>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</si>
  <si>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</si>
  <si>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</si>
  <si>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</si>
  <si>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</si>
  <si>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</si>
  <si>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</si>
  <si>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</si>
  <si>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</si>
  <si>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</si>
  <si>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</si>
  <si>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</si>
  <si>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</si>
  <si>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</si>
  <si>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</si>
  <si>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</si>
  <si>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</si>
  <si>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</si>
  <si>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</si>
  <si>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</si>
  <si>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</si>
  <si>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</si>
  <si>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</si>
  <si>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</si>
  <si>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</si>
  <si>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</si>
  <si>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</si>
  <si>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</si>
  <si>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</si>
  <si>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</si>
  <si>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</si>
  <si>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</si>
  <si>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</si>
  <si>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</si>
  <si>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</si>
  <si>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</si>
  <si>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</si>
  <si>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</si>
  <si>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</si>
  <si>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</si>
  <si>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</si>
  <si>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</si>
  <si>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</si>
  <si>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</si>
  <si>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</si>
  <si>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</si>
  <si>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</si>
  <si>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</si>
  <si>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</si>
  <si>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</si>
  <si>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</si>
  <si>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</si>
  <si>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</si>
  <si>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</si>
  <si>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</si>
  <si>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</si>
  <si>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</si>
  <si>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</si>
  <si>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</si>
  <si>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</si>
  <si>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</si>
  <si>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</si>
  <si>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</si>
  <si>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</si>
  <si>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</si>
  <si>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</si>
  <si>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</si>
  <si>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</si>
  <si>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</si>
  <si>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</si>
  <si>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</si>
  <si>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</si>
  <si>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</si>
  <si>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</si>
  <si>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</si>
  <si>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</si>
  <si>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</si>
  <si>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</si>
  <si>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</si>
  <si>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</si>
  <si>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</si>
  <si>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</si>
  <si>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</si>
  <si>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</si>
  <si>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</si>
  <si>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</si>
  <si>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</si>
  <si>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</si>
  <si>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</si>
  <si>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</si>
  <si>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</si>
  <si>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</si>
  <si>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</si>
  <si>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</si>
  <si>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</si>
  <si>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</si>
  <si>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</si>
  <si>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</si>
  <si>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</si>
  <si>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</si>
  <si>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</si>
  <si>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</si>
  <si>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</si>
  <si>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</si>
  <si>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</si>
  <si>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</si>
  <si>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</si>
  <si>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</si>
  <si>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</si>
  <si>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</si>
  <si>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</si>
  <si>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</si>
  <si>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</si>
  <si>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</si>
  <si>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</si>
  <si>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</si>
  <si>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</si>
  <si>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</si>
  <si>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</si>
  <si>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</si>
  <si>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</si>
  <si>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</si>
  <si>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</si>
  <si>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</si>
  <si>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</si>
  <si>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</si>
  <si>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</si>
  <si>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</si>
  <si>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</si>
  <si>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</si>
  <si>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</si>
  <si>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</si>
  <si>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</si>
  <si>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</si>
  <si>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</si>
  <si>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</si>
  <si>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</si>
  <si>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</si>
  <si>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</si>
  <si>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</si>
  <si>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</si>
  <si>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</si>
  <si>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</si>
  <si>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</si>
  <si>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</si>
  <si>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</si>
  <si>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</si>
  <si>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</si>
  <si>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</si>
  <si>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</si>
  <si>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</si>
  <si>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</si>
  <si>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</si>
  <si>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</si>
  <si>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</si>
  <si>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</si>
  <si>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</si>
  <si>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</si>
  <si>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</si>
  <si>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</si>
  <si>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</si>
  <si>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</si>
  <si>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</si>
  <si>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</si>
  <si>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</si>
  <si>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</si>
  <si>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</si>
  <si>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</si>
  <si>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</si>
  <si>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</si>
  <si>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</si>
  <si>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</si>
  <si>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</si>
  <si>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</si>
  <si>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</si>
  <si>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</si>
  <si>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</si>
  <si>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</si>
  <si>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</si>
  <si>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</si>
  <si>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</si>
  <si>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</si>
  <si>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</si>
  <si>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</si>
  <si>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</si>
  <si>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</si>
  <si>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</si>
  <si>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</si>
  <si>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</si>
  <si>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</si>
  <si>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</si>
  <si>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</si>
  <si>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</si>
  <si>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</si>
  <si>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</si>
  <si>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</si>
  <si>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</si>
  <si>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</si>
  <si>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</si>
  <si>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</si>
  <si>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</si>
  <si>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</si>
  <si>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</si>
  <si>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</si>
  <si>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</si>
  <si>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</si>
  <si>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</si>
  <si>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</si>
  <si>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</si>
  <si>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</si>
  <si>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</si>
  <si>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</si>
  <si>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</si>
  <si>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</si>
  <si>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</si>
  <si>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</si>
  <si>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</si>
  <si>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</si>
  <si>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</si>
  <si>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</si>
  <si>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</si>
  <si>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</si>
  <si>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</si>
  <si>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</si>
  <si>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</si>
  <si>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</si>
  <si>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</si>
  <si>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</si>
  <si>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</si>
  <si>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</si>
  <si>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</si>
  <si>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</si>
  <si>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</si>
  <si>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</si>
  <si>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</si>
  <si>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</si>
  <si>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</si>
  <si>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</si>
  <si>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</si>
  <si>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</si>
  <si>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</si>
  <si>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</si>
  <si>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</si>
  <si>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</si>
  <si>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</si>
  <si>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</si>
  <si>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</si>
  <si>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</si>
  <si>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</si>
  <si>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</si>
  <si>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</si>
  <si>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</si>
  <si>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</si>
  <si>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</si>
  <si>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</si>
  <si>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</si>
  <si>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</si>
  <si>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</si>
  <si>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</si>
  <si>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</si>
  <si>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</si>
  <si>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</si>
  <si>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</si>
  <si>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</si>
  <si>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</si>
  <si>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</si>
  <si>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</si>
  <si>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</si>
  <si>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</si>
  <si>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</si>
  <si>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</si>
  <si>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</si>
  <si>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</si>
  <si>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</si>
  <si>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</si>
  <si>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</si>
  <si>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</si>
  <si>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</si>
  <si>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</si>
  <si>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</si>
  <si>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</si>
  <si>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</si>
  <si>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</si>
  <si>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</si>
  <si>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</si>
  <si>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</si>
  <si>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</si>
  <si>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</si>
  <si>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</si>
  <si>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</si>
  <si>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</si>
  <si>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</si>
  <si>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</si>
  <si>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</si>
  <si>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</si>
  <si>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</si>
  <si>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</si>
  <si>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</si>
  <si>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</si>
  <si>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</si>
  <si>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</si>
  <si>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</si>
  <si>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</si>
  <si>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</si>
  <si>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</si>
  <si>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</si>
  <si>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</si>
  <si>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</si>
  <si>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</si>
  <si>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</si>
  <si>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</si>
  <si>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</si>
  <si>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</si>
  <si>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</si>
  <si>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</si>
  <si>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</si>
  <si>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</si>
  <si>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</si>
  <si>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</si>
  <si>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</si>
  <si>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</si>
  <si>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</si>
  <si>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</si>
  <si>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</si>
  <si>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</si>
  <si>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</si>
  <si>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</si>
  <si>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</si>
  <si>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</si>
  <si>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</si>
  <si>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</si>
  <si>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</si>
  <si>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</si>
  <si>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</si>
  <si>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</si>
  <si>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</si>
  <si>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</si>
  <si>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</si>
  <si>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</si>
  <si>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</si>
  <si>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</si>
  <si>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</si>
  <si>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</si>
  <si>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</si>
  <si>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</si>
  <si>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</si>
  <si>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</si>
  <si>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</si>
  <si>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</si>
  <si>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</si>
  <si>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</si>
  <si>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</si>
  <si>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</si>
  <si>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</si>
  <si>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</si>
  <si>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</si>
  <si>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</si>
  <si>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</si>
  <si>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</si>
  <si>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</si>
  <si>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</si>
  <si>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</si>
  <si>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</si>
  <si>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</si>
  <si>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</si>
  <si>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</si>
  <si>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</si>
  <si>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</si>
  <si>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</si>
  <si>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</si>
  <si>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</si>
  <si>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</si>
  <si>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</si>
  <si>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</si>
  <si>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</si>
  <si>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</si>
  <si>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</si>
  <si>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</si>
  <si>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</si>
  <si>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</si>
  <si>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</si>
  <si>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</si>
  <si>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</si>
  <si>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</si>
  <si>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</si>
  <si>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</si>
  <si>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</si>
  <si>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</si>
  <si>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</si>
  <si>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</si>
  <si>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</si>
  <si>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</si>
  <si>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</si>
  <si>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</si>
  <si>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</si>
  <si>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</si>
  <si>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</si>
  <si>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</si>
  <si>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</si>
  <si>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</si>
  <si>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</si>
  <si>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</si>
  <si>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</si>
  <si>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</si>
  <si>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</si>
  <si>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</si>
  <si>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</si>
  <si>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</si>
  <si>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</si>
  <si>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</si>
  <si>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</si>
  <si>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</si>
  <si>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</si>
  <si>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</si>
  <si>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</si>
  <si>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</si>
  <si>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</si>
  <si>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</si>
  <si>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</si>
  <si>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</si>
  <si>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</si>
  <si>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</si>
  <si>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</si>
  <si>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</si>
  <si>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</si>
  <si>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</si>
  <si>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</si>
  <si>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</si>
  <si>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</si>
  <si>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</si>
  <si>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</si>
  <si>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</si>
  <si>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</si>
  <si>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</si>
  <si>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</si>
  <si>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</si>
  <si>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</si>
  <si>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</si>
  <si>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</si>
  <si>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</si>
  <si>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</si>
  <si>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</si>
  <si>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</si>
  <si>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</si>
  <si>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</si>
  <si>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</si>
  <si>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</si>
  <si>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</si>
  <si>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</si>
  <si>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</si>
  <si>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</si>
  <si>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</si>
  <si>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</si>
  <si>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</si>
  <si>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</si>
  <si>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</si>
  <si>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</si>
  <si>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</si>
  <si>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</si>
  <si>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</si>
  <si>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</si>
  <si>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</si>
  <si>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</si>
  <si>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</si>
  <si>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</si>
  <si>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</si>
  <si>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</si>
  <si>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</si>
  <si>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</si>
  <si>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</si>
  <si>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</si>
  <si>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</si>
  <si>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</si>
  <si>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</si>
  <si>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</si>
  <si>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</si>
  <si>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</si>
  <si>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</si>
  <si>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</si>
  <si>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</si>
  <si>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</si>
  <si>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</si>
  <si>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</si>
  <si>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</si>
  <si>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</si>
  <si>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</si>
  <si>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</si>
  <si>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</si>
  <si>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</si>
  <si>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</si>
  <si>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</si>
  <si>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</si>
  <si>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</si>
  <si>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</si>
  <si>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</si>
  <si>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</si>
  <si>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</si>
  <si>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</si>
  <si>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</si>
  <si>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</si>
  <si>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</si>
  <si>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</si>
  <si>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</si>
  <si>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</si>
  <si>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</si>
  <si>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</si>
  <si>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</si>
  <si>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</si>
  <si>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</si>
  <si>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</si>
  <si>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</si>
  <si>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</si>
  <si>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</si>
  <si>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</si>
  <si>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</si>
  <si>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</si>
  <si>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</si>
  <si>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</si>
  <si>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</si>
  <si>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</si>
  <si>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</si>
  <si>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</si>
  <si>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</si>
  <si>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</si>
  <si>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</si>
  <si>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</si>
  <si>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</si>
  <si>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</si>
  <si>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</si>
  <si>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</si>
  <si>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</si>
  <si>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</si>
  <si>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</si>
  <si>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</si>
  <si>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</si>
  <si>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</si>
  <si>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</si>
  <si>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</si>
  <si>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</si>
  <si>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</si>
  <si>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</si>
  <si>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</si>
  <si>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</si>
  <si>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</si>
  <si>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</si>
  <si>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</si>
  <si>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</si>
  <si>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</si>
  <si>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</si>
  <si>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</si>
  <si>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</si>
  <si>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</si>
  <si>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</si>
  <si>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</si>
  <si>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</si>
  <si>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</si>
  <si>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</si>
  <si>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</si>
  <si>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</si>
  <si>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</si>
  <si>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</si>
  <si>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</si>
  <si>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</si>
  <si>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</si>
  <si>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</si>
  <si>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</si>
  <si>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</si>
  <si>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</si>
  <si>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</si>
  <si>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</si>
  <si>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</si>
  <si>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</si>
  <si>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</si>
  <si>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</si>
  <si>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</si>
  <si>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</si>
  <si>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</si>
  <si>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</si>
  <si>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</si>
  <si>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</si>
  <si>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</si>
  <si>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</si>
  <si>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</si>
  <si>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</si>
  <si>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</si>
  <si>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</si>
  <si>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</si>
  <si>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</si>
  <si>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</si>
  <si>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</si>
  <si>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</si>
  <si>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</si>
  <si>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</si>
  <si>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</si>
  <si>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</si>
  <si>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</si>
  <si>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</si>
  <si>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</si>
  <si>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</si>
  <si>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</si>
  <si>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</si>
  <si>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</si>
  <si>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</si>
  <si>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</si>
  <si>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</si>
  <si>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</si>
  <si>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</si>
  <si>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</si>
  <si>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</si>
  <si>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</si>
  <si>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</si>
  <si>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</si>
  <si>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</si>
  <si>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</si>
  <si>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</si>
  <si>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</si>
  <si>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</si>
  <si>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</si>
  <si>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</si>
  <si>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</si>
  <si>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</si>
  <si>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</si>
  <si>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</si>
  <si>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</si>
  <si>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</si>
  <si>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</si>
  <si>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</si>
  <si>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</si>
  <si>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</si>
  <si>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</si>
  <si>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</si>
  <si>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</si>
  <si>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</si>
  <si>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</si>
  <si>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</si>
  <si>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</si>
  <si>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</si>
  <si>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</si>
  <si>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</si>
  <si>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</si>
  <si>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</si>
  <si>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</si>
  <si>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</si>
  <si>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</si>
  <si>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</si>
  <si>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</si>
  <si>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</si>
  <si>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</si>
  <si>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</si>
  <si>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</si>
  <si>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</si>
  <si>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</si>
  <si>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</si>
  <si>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</si>
  <si>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</si>
  <si>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</si>
  <si>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</si>
  <si>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</si>
  <si>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</si>
  <si>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</si>
  <si>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</si>
  <si>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</si>
  <si>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</si>
  <si>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</si>
  <si>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</si>
  <si>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</si>
  <si>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</si>
  <si>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</si>
  <si>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</si>
  <si>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</si>
  <si>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</si>
  <si>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</si>
  <si>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</si>
  <si>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</si>
  <si>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</si>
  <si>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</si>
  <si>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</si>
  <si>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</si>
  <si>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</si>
  <si>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</si>
  <si>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</si>
  <si>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</si>
  <si>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</si>
  <si>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</si>
  <si>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</si>
  <si>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</si>
  <si>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</si>
  <si>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</si>
  <si>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</si>
  <si>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</si>
  <si>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</si>
  <si>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</si>
  <si>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</si>
  <si>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</si>
  <si>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</si>
  <si>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</si>
  <si>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</si>
  <si>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</si>
  <si>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</si>
  <si>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</si>
  <si>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</si>
  <si>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</si>
  <si>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</si>
  <si>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</si>
  <si>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</si>
  <si>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</si>
  <si>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</si>
  <si>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</si>
  <si>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</si>
  <si>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</si>
  <si>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</si>
  <si>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</si>
  <si>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</si>
  <si>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</si>
  <si>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</si>
  <si>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</si>
  <si>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</si>
  <si>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</si>
  <si>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</si>
  <si>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</si>
  <si>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</si>
  <si>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</si>
  <si>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</si>
  <si>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</si>
  <si>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</si>
  <si>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</si>
  <si>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</si>
  <si>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</si>
  <si>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</si>
  <si>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</si>
  <si>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</si>
  <si>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</si>
  <si>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</si>
  <si>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</si>
  <si>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</si>
  <si>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</si>
  <si>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</si>
  <si>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</si>
  <si>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</si>
  <si>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</si>
  <si>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</si>
  <si>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</si>
  <si>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</si>
  <si>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</si>
  <si>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</si>
  <si>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</si>
  <si>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</si>
  <si>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</si>
  <si>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</si>
  <si>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</si>
  <si>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</si>
  <si>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</si>
  <si>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</si>
  <si>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</si>
  <si>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</si>
  <si>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</si>
  <si>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</si>
  <si>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</si>
  <si>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</si>
  <si>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</si>
  <si>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</si>
  <si>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</si>
  <si>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</si>
  <si>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</si>
  <si>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</si>
  <si>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</si>
  <si>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</si>
  <si>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</si>
  <si>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</si>
  <si>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</si>
  <si>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</si>
  <si>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</si>
  <si>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</si>
  <si>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</si>
  <si>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</si>
  <si>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</si>
  <si>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</si>
  <si>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</si>
  <si>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</si>
  <si>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</si>
  <si>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</si>
  <si>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</si>
  <si>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</si>
  <si>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</si>
  <si>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</si>
  <si>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</si>
  <si>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</si>
  <si>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</si>
  <si>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</si>
  <si>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</si>
  <si>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</si>
  <si>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</si>
  <si>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</si>
  <si>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</si>
  <si>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</si>
  <si>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</si>
  <si>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</si>
  <si>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</si>
  <si>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</si>
  <si>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</si>
  <si>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</si>
  <si>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</si>
  <si>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</si>
  <si>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</si>
  <si>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</si>
  <si>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</si>
  <si>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</si>
  <si>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</si>
  <si>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</si>
  <si>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</si>
  <si>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</si>
  <si>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</si>
  <si>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</si>
  <si>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</si>
  <si>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</si>
  <si>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</si>
  <si>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</si>
  <si>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</si>
  <si>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</si>
  <si>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</si>
  <si>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</si>
  <si>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</si>
  <si>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</si>
  <si>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</si>
  <si>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</si>
  <si>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</si>
  <si>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</si>
  <si>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</si>
  <si>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</si>
  <si>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</si>
  <si>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</si>
  <si>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</si>
  <si>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</si>
  <si>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</si>
  <si>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</si>
  <si>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</si>
  <si>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</si>
  <si>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</si>
  <si>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</si>
  <si>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</si>
  <si>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</si>
  <si>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</si>
  <si>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</si>
  <si>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</si>
  <si>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</si>
  <si>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</si>
  <si>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</si>
  <si>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</si>
  <si>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</si>
  <si>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</si>
  <si>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</si>
  <si>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</si>
  <si>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</si>
  <si>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</si>
  <si>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</si>
  <si>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</si>
  <si>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</si>
  <si>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</si>
  <si>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</si>
  <si>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</si>
  <si>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</si>
  <si>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</si>
  <si>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</si>
  <si>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</si>
  <si>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</si>
  <si>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</si>
  <si>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</si>
  <si>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</si>
  <si>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</si>
  <si>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</si>
  <si>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</si>
  <si>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</si>
  <si>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</si>
  <si>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</si>
  <si>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</si>
  <si>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</si>
  <si>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</si>
  <si>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</si>
  <si>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</si>
  <si>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</si>
  <si>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</si>
  <si>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</si>
  <si>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</si>
  <si>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</si>
  <si>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</si>
  <si>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</si>
  <si>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</si>
  <si>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</si>
  <si>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</si>
  <si>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</si>
  <si>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</si>
  <si>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</si>
  <si>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</si>
  <si>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</si>
  <si>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</si>
  <si>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</si>
  <si>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</si>
  <si>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</si>
  <si>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</si>
  <si>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</si>
  <si>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</si>
  <si>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</si>
  <si>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</si>
  <si>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</si>
  <si>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</si>
  <si>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</si>
  <si>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</si>
  <si>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</si>
  <si>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</si>
  <si>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</si>
  <si>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</si>
  <si>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</si>
  <si>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</si>
  <si>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</si>
  <si>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</si>
  <si>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</si>
  <si>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</si>
  <si>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</si>
  <si>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</si>
  <si>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</si>
  <si>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</si>
  <si>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</si>
  <si>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</si>
  <si>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</si>
  <si>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</si>
  <si>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</si>
  <si>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</si>
  <si>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</si>
  <si>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</si>
  <si>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</si>
  <si>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</si>
  <si>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</si>
  <si>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</si>
  <si>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</si>
  <si>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</si>
  <si>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</si>
  <si>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</si>
  <si>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</si>
  <si>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</si>
  <si>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</si>
  <si>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</si>
  <si>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</si>
  <si>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</si>
  <si>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</si>
  <si>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</si>
  <si>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</si>
  <si>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</si>
  <si>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</si>
  <si>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</si>
  <si>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</si>
  <si>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</si>
  <si>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</si>
  <si>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</si>
  <si>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</si>
  <si>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</si>
  <si>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</si>
  <si>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</si>
  <si>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</si>
  <si>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</si>
  <si>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</si>
  <si>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</si>
  <si>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</si>
  <si>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</si>
  <si>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</si>
  <si>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</si>
  <si>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</si>
  <si>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</si>
  <si>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</si>
  <si>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</si>
  <si>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</si>
  <si>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</si>
  <si>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</si>
  <si>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</si>
  <si>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</si>
  <si>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</si>
  <si>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</si>
  <si>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</si>
  <si>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</si>
  <si>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</si>
  <si>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</si>
  <si>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</si>
  <si>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</si>
  <si>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</si>
  <si>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</si>
  <si>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</si>
  <si>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</si>
  <si>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</si>
  <si>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</si>
  <si>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</si>
  <si>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</si>
  <si>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</si>
  <si>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</si>
  <si>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</si>
  <si>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</si>
  <si>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</si>
  <si>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</si>
  <si>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</si>
  <si>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</si>
  <si>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</si>
  <si>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</si>
  <si>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</si>
  <si>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</si>
  <si>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</si>
  <si>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</si>
  <si>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</si>
  <si>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</si>
  <si>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</si>
  <si>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</si>
  <si>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</si>
  <si>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</si>
  <si>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</si>
  <si>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</si>
  <si>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</si>
  <si>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</si>
  <si>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</si>
  <si>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</si>
  <si>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</si>
  <si>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</si>
  <si>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</si>
  <si>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</si>
  <si>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</si>
  <si>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</si>
  <si>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</si>
  <si>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</si>
  <si>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</si>
  <si>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</si>
  <si>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</si>
  <si>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</si>
  <si>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</si>
  <si>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</si>
  <si>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</si>
  <si>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</si>
  <si>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</si>
  <si>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</si>
  <si>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</si>
  <si>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</si>
  <si>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</si>
  <si>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</si>
  <si>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</si>
  <si>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</si>
  <si>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</si>
  <si>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</si>
  <si>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</si>
  <si>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</si>
  <si>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</si>
  <si>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</si>
  <si>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</si>
  <si>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</si>
  <si>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</si>
  <si>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</si>
  <si>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</si>
  <si>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</si>
  <si>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</si>
  <si>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</si>
  <si>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</si>
  <si>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</si>
  <si>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</si>
  <si>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</si>
  <si>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</si>
  <si>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</si>
  <si>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</si>
  <si>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</si>
  <si>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</si>
  <si>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</si>
  <si>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</si>
  <si>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</si>
  <si>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</si>
  <si>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</si>
  <si>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</si>
  <si>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</si>
  <si>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</si>
  <si>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</si>
  <si>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</si>
  <si>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</si>
  <si>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</si>
  <si>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</si>
  <si>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</si>
  <si>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</si>
  <si>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</si>
  <si>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</si>
  <si>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</si>
  <si>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</si>
  <si>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</si>
  <si>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</si>
  <si>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</si>
  <si>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</si>
  <si>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</si>
  <si>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</si>
  <si>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</si>
  <si>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</si>
  <si>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</si>
  <si>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</si>
  <si>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</si>
  <si>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</si>
  <si>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</si>
  <si>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</si>
  <si>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</si>
  <si>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</si>
  <si>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</si>
  <si>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</si>
  <si>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</si>
  <si>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</si>
  <si>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</si>
  <si>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</si>
  <si>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</si>
  <si>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</si>
  <si>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</si>
  <si>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</si>
  <si>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</si>
  <si>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</si>
  <si>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</si>
  <si>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</si>
  <si>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</si>
  <si>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</si>
  <si>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</si>
  <si>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</si>
  <si>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</si>
  <si>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</si>
  <si>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</si>
  <si>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</si>
  <si>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</si>
  <si>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</si>
  <si>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</si>
  <si>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</si>
  <si>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</si>
  <si>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</si>
  <si>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</si>
  <si>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</si>
  <si>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</si>
  <si>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</si>
  <si>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</si>
  <si>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</si>
  <si>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</si>
  <si>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</si>
  <si>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</si>
  <si>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</si>
  <si>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</si>
  <si>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</si>
  <si>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</si>
  <si>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</si>
  <si>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</si>
  <si>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</si>
  <si>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</si>
  <si>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</si>
  <si>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</si>
  <si>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</si>
  <si>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</si>
  <si>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</si>
  <si>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</si>
  <si>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</si>
  <si>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</si>
  <si>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</si>
  <si>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</si>
  <si>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</si>
  <si>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</si>
  <si>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</si>
  <si>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</si>
  <si>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</si>
  <si>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</si>
  <si>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</si>
  <si>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</si>
  <si>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</si>
  <si>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</si>
  <si>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</si>
  <si>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</si>
  <si>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</si>
  <si>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</si>
  <si>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</si>
  <si>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</si>
  <si>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</si>
  <si>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</si>
  <si>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</si>
  <si>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</si>
  <si>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</si>
  <si>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</si>
  <si>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</si>
  <si>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</si>
  <si>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</si>
  <si>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</si>
  <si>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</si>
  <si>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</si>
  <si>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</si>
  <si>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</si>
  <si>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</si>
  <si>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</si>
  <si>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</si>
  <si>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</si>
  <si>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</si>
  <si>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</si>
  <si>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</si>
  <si>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</si>
  <si>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</si>
  <si>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</si>
  <si>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</si>
  <si>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</si>
  <si>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</si>
  <si>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</si>
  <si>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</si>
  <si>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</si>
  <si>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</si>
  <si>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</si>
  <si>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</si>
  <si>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</si>
  <si>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</si>
  <si>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</si>
  <si>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</si>
  <si>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</si>
  <si>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</si>
  <si>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</si>
  <si>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</si>
  <si>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</si>
  <si>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</si>
  <si>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</si>
  <si>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</si>
  <si>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</si>
  <si>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</si>
  <si>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</si>
  <si>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</si>
  <si>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</si>
  <si>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</si>
  <si>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</si>
  <si>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</si>
  <si>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</si>
  <si>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</si>
  <si>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</si>
  <si>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</si>
  <si>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</si>
  <si>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</si>
  <si>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</si>
  <si>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</si>
  <si>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</si>
  <si>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</si>
  <si>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</si>
  <si>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</si>
  <si>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</si>
  <si>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</si>
  <si>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</si>
  <si>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</si>
  <si>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</si>
  <si>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</si>
  <si>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</si>
  <si>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</si>
  <si>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</si>
  <si>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</si>
  <si>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</si>
  <si>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</si>
  <si>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</si>
  <si>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</si>
  <si>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</si>
  <si>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</si>
  <si>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</si>
  <si>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</si>
  <si>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</si>
  <si>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</si>
  <si>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</si>
  <si>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</si>
  <si>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</si>
  <si>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</si>
  <si>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</si>
  <si>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</si>
  <si>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</si>
  <si>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</si>
  <si>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</si>
  <si>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</si>
  <si>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</si>
  <si>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</si>
  <si>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</si>
  <si>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</si>
  <si>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</si>
  <si>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</si>
  <si>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</si>
  <si>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</si>
  <si>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</si>
  <si>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</si>
  <si>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</si>
  <si>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</si>
  <si>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</si>
  <si>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</si>
  <si>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</si>
  <si>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</si>
  <si>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</si>
  <si>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</si>
  <si>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</si>
  <si>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</si>
  <si>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</si>
  <si>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</si>
  <si>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</si>
  <si>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</si>
  <si>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</si>
  <si>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</si>
  <si>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</si>
  <si>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</si>
  <si>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</si>
  <si>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</si>
  <si>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</si>
  <si>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</si>
  <si>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</si>
  <si>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</si>
  <si>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</si>
  <si>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</si>
  <si>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</si>
  <si>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</si>
  <si>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</si>
  <si>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</si>
  <si>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</si>
  <si>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</si>
  <si>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</si>
  <si>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</si>
  <si>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</si>
  <si>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</si>
  <si>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</si>
  <si>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</si>
  <si>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</si>
  <si>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</si>
  <si>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</si>
  <si>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</si>
  <si>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</si>
  <si>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</si>
  <si>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</si>
  <si>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</si>
  <si>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</si>
  <si>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</si>
  <si>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</si>
  <si>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</si>
  <si>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</si>
  <si>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</si>
  <si>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</si>
  <si>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</si>
  <si>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</si>
  <si>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</si>
  <si>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</si>
  <si>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</si>
  <si>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</si>
  <si>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</si>
  <si>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</si>
  <si>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</si>
  <si>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</si>
  <si>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</si>
  <si>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</si>
  <si>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</si>
  <si>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</si>
  <si>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</si>
  <si>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</si>
  <si>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</si>
  <si>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</si>
  <si>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</si>
  <si>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</si>
  <si>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</si>
  <si>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</si>
  <si>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</si>
  <si>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</si>
  <si>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</si>
  <si>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</si>
  <si>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</si>
  <si>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</si>
  <si>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</si>
  <si>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</si>
  <si>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</si>
  <si>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</si>
  <si>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</si>
  <si>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</si>
  <si>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</si>
  <si>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</si>
  <si>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</si>
  <si>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</si>
  <si>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</si>
  <si>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</si>
  <si>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</si>
  <si>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</si>
  <si>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</si>
  <si>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</si>
  <si>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</si>
  <si>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</si>
  <si>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</si>
  <si>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</si>
  <si>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</si>
  <si>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</si>
  <si>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</si>
  <si>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</si>
  <si>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</si>
  <si>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</si>
  <si>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</si>
  <si>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</si>
  <si>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</si>
  <si>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</si>
  <si>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</si>
  <si>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</si>
  <si>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</si>
  <si>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</si>
  <si>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</si>
  <si>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</si>
  <si>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</si>
  <si>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</si>
  <si>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</si>
  <si>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</si>
  <si>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</si>
  <si>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</si>
  <si>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</si>
  <si>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</si>
  <si>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</si>
  <si>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</si>
  <si>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</si>
  <si>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</si>
  <si>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</si>
  <si>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</si>
  <si>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</si>
  <si>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</si>
  <si>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</si>
  <si>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</si>
  <si>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</si>
  <si>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</si>
  <si>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</si>
  <si>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</si>
  <si>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</si>
  <si>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</si>
  <si>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</si>
  <si>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</si>
  <si>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</si>
  <si>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</si>
  <si>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</si>
  <si>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</si>
  <si>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</si>
  <si>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</si>
  <si>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</si>
  <si>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</si>
  <si>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</si>
  <si>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</si>
  <si>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</si>
  <si>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</si>
  <si>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</si>
  <si>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</si>
  <si>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</si>
  <si>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</si>
  <si>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</si>
  <si>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</si>
  <si>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</si>
  <si>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</si>
  <si>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</si>
  <si>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</si>
  <si>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</si>
  <si>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</si>
  <si>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</si>
  <si>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</si>
  <si>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</si>
  <si>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</si>
  <si>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</si>
  <si>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</si>
  <si>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</si>
  <si>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</si>
  <si>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</si>
  <si>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</si>
  <si>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</si>
  <si>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</si>
  <si>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</si>
  <si>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</si>
  <si>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</si>
  <si>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</si>
  <si>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</si>
  <si>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</si>
  <si>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</si>
  <si>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</si>
  <si>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</si>
  <si>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</si>
  <si>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</si>
  <si>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</si>
  <si>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</si>
  <si>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</si>
  <si>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</si>
  <si>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</si>
  <si>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</si>
  <si>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</si>
  <si>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</si>
  <si>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</si>
  <si>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</si>
  <si>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</si>
  <si>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</si>
  <si>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</si>
  <si>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</si>
  <si>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</si>
  <si>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</si>
  <si>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</si>
  <si>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</si>
  <si>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</si>
  <si>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</si>
  <si>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</si>
  <si>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</si>
  <si>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</si>
  <si>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</si>
  <si>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</si>
  <si>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</si>
  <si>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</si>
  <si>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</si>
  <si>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</si>
  <si>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</si>
  <si>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</si>
  <si>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</si>
  <si>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</si>
  <si>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</si>
  <si>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</si>
  <si>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</si>
  <si>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</si>
  <si>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</si>
  <si>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</si>
  <si>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</si>
  <si>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</si>
  <si>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</si>
  <si>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</si>
  <si>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</si>
  <si>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</si>
  <si>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</si>
  <si>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</si>
  <si>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</si>
  <si>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</si>
  <si>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</si>
  <si>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</si>
  <si>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</si>
  <si>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</si>
  <si>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</si>
  <si>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</si>
  <si>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</si>
  <si>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</si>
  <si>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</si>
  <si>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</si>
  <si>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</si>
  <si>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</si>
  <si>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</si>
  <si>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</si>
  <si>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</si>
  <si>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</si>
  <si>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</si>
  <si>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</si>
  <si>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</si>
  <si>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</si>
  <si>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</si>
  <si>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</si>
  <si>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</si>
  <si>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</si>
  <si>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</si>
  <si>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</si>
  <si>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</si>
  <si>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</si>
  <si>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</si>
  <si>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</si>
  <si>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</si>
  <si>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</si>
  <si>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</si>
  <si>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</si>
  <si>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</si>
  <si>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</si>
  <si>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</si>
  <si>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</si>
  <si>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</si>
  <si>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</si>
  <si>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</si>
  <si>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</si>
  <si>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</si>
  <si>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</si>
  <si>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</si>
  <si>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</si>
  <si>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</si>
  <si>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</si>
  <si>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</si>
  <si>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</si>
  <si>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</si>
  <si>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</si>
  <si>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</si>
  <si>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</si>
  <si>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</si>
  <si>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</si>
  <si>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</si>
  <si>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</si>
  <si>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</si>
  <si>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</si>
  <si>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</si>
  <si>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</si>
  <si>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</si>
  <si>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</si>
  <si>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</si>
  <si>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</si>
  <si>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</si>
  <si>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</si>
  <si>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</si>
  <si>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</si>
  <si>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</si>
  <si>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</si>
  <si>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</si>
  <si>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</si>
  <si>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</si>
  <si>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</si>
  <si>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</si>
  <si>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</si>
  <si>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</si>
  <si>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</si>
  <si>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</si>
  <si>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</si>
  <si>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</si>
  <si>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</si>
  <si>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</si>
  <si>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</si>
  <si>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</si>
  <si>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</si>
  <si>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</si>
  <si>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</si>
  <si>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</si>
  <si>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</si>
  <si>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</si>
  <si>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</si>
  <si>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</si>
  <si>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</si>
  <si>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</si>
  <si>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</si>
  <si>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</si>
  <si>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</si>
  <si>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</si>
  <si>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</si>
  <si>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</si>
  <si>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</si>
  <si>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</si>
  <si>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</si>
  <si>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</si>
  <si>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</si>
  <si>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</si>
  <si>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</si>
  <si>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</si>
  <si>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</si>
  <si>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</si>
  <si>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</si>
  <si>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</si>
  <si>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</si>
  <si>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</si>
  <si>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</si>
  <si>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</si>
  <si>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</si>
  <si>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</si>
  <si>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</si>
  <si>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</si>
  <si>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</si>
  <si>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</si>
  <si>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</si>
  <si>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</si>
  <si>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</si>
  <si>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</si>
  <si>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</si>
  <si>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</si>
  <si>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</si>
  <si>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</si>
  <si>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</si>
  <si>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</si>
  <si>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</si>
  <si>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</si>
  <si>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</si>
  <si>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</si>
  <si>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</si>
  <si>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</si>
  <si>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</si>
  <si>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</si>
  <si>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</si>
  <si>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</si>
  <si>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</si>
  <si>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</si>
  <si>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</si>
  <si>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</si>
  <si>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</si>
  <si>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</si>
  <si>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</si>
  <si>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</si>
  <si>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</si>
  <si>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</si>
  <si>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</si>
  <si>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</si>
  <si>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</si>
  <si>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</si>
  <si>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</si>
  <si>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</si>
  <si>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</si>
  <si>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</si>
  <si>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</si>
  <si>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</si>
  <si>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</si>
  <si>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</si>
  <si>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</si>
  <si>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</si>
  <si>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</si>
  <si>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</si>
  <si>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</si>
  <si>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</si>
  <si>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</si>
  <si>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</si>
  <si>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</si>
  <si>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</si>
  <si>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</si>
  <si>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</si>
  <si>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</si>
  <si>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</si>
  <si>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</si>
  <si>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</si>
  <si>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</si>
  <si>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</si>
  <si>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</si>
  <si>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</si>
  <si>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</si>
  <si>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</si>
  <si>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</si>
  <si>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</si>
  <si>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</si>
  <si>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</si>
  <si>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</si>
  <si>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</si>
  <si>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</si>
  <si>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</si>
  <si>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</si>
  <si>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</si>
  <si>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</si>
  <si>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</si>
  <si>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</si>
  <si>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</si>
  <si>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</si>
  <si>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</si>
  <si>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</si>
  <si>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</si>
  <si>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</si>
  <si>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</si>
  <si>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</si>
  <si>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</si>
  <si>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</si>
  <si>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</si>
  <si>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</si>
  <si>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</si>
  <si>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</si>
  <si>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</si>
  <si>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</si>
  <si>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</si>
  <si>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</si>
  <si>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</si>
  <si>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</si>
  <si>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</si>
  <si>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</si>
  <si>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</si>
  <si>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</si>
  <si>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</si>
  <si>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</si>
  <si>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</si>
  <si>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</si>
  <si>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</si>
  <si>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</si>
  <si>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</si>
  <si>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</si>
  <si>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</si>
  <si>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</si>
  <si>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</si>
  <si>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</si>
  <si>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</si>
  <si>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</si>
  <si>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</si>
  <si>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</si>
  <si>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</si>
  <si>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</si>
  <si>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</si>
  <si>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</si>
  <si>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</si>
  <si>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</si>
  <si>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</si>
  <si>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</si>
  <si>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</si>
  <si>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</si>
  <si>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</si>
  <si>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</si>
  <si>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</si>
  <si>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</si>
  <si>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</si>
  <si>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</si>
  <si>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</si>
  <si>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</si>
  <si>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</si>
  <si>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</si>
  <si>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</si>
  <si>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</si>
  <si>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</si>
  <si>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</si>
  <si>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</si>
  <si>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</si>
  <si>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</si>
  <si>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</si>
  <si>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</si>
  <si>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</si>
  <si>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</si>
  <si>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</si>
  <si>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</si>
  <si>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</si>
  <si>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</si>
  <si>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</si>
  <si>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</si>
  <si>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</si>
  <si>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</si>
  <si>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</si>
  <si>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</si>
  <si>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</si>
  <si>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</si>
  <si>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</si>
  <si>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</si>
  <si>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</si>
  <si>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</si>
  <si>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</si>
  <si>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</si>
  <si>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</si>
  <si>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</si>
  <si>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</si>
  <si>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</si>
  <si>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</si>
  <si>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</si>
  <si>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</si>
  <si>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</si>
  <si>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</si>
  <si>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</si>
  <si>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</si>
  <si>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</si>
  <si>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</si>
  <si>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</si>
  <si>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</si>
  <si>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</si>
  <si>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</si>
  <si>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</si>
  <si>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</si>
  <si>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</si>
  <si>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</si>
  <si>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</si>
  <si>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</si>
  <si>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</si>
  <si>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</si>
  <si>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</si>
  <si>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</si>
  <si>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</si>
  <si>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</si>
  <si>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</si>
  <si>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</si>
  <si>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</si>
  <si>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</si>
  <si>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</si>
  <si>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</si>
  <si>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</si>
  <si>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</si>
  <si>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</si>
  <si>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</si>
  <si>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</si>
  <si>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</si>
  <si>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</si>
  <si>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</si>
  <si>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</si>
  <si>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</si>
  <si>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</si>
  <si>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</si>
  <si>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</si>
  <si>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</si>
  <si>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</si>
  <si>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</si>
  <si>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</si>
  <si>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</si>
  <si>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</si>
  <si>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</si>
  <si>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</si>
  <si>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</si>
  <si>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</si>
  <si>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</si>
  <si>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</si>
  <si>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</si>
  <si>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</si>
  <si>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</si>
  <si>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</si>
  <si>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</si>
  <si>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</si>
  <si>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</si>
  <si>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</si>
  <si>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</si>
  <si>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</si>
  <si>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</si>
  <si>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</si>
  <si>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</si>
  <si>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</si>
  <si>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</si>
  <si>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</si>
  <si>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</si>
  <si>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</si>
  <si>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</si>
  <si>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</si>
  <si>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</si>
  <si>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</si>
  <si>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</si>
  <si>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</si>
  <si>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</si>
  <si>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</si>
  <si>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</si>
  <si>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</si>
  <si>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</si>
  <si>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</si>
  <si>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</si>
  <si>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</si>
  <si>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</si>
  <si>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</si>
  <si>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</si>
  <si>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</si>
  <si>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</si>
  <si>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</si>
  <si>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</si>
  <si>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</si>
  <si>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</si>
  <si>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</si>
  <si>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</si>
  <si>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</si>
  <si>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</si>
  <si>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</si>
  <si>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</si>
  <si>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</si>
  <si>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</si>
  <si>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</si>
  <si>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</si>
  <si>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</si>
  <si>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</si>
  <si>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</si>
  <si>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</si>
  <si>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</si>
  <si>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</si>
  <si>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</si>
  <si>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</si>
  <si>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</si>
  <si>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</si>
  <si>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</si>
  <si>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</si>
  <si>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</si>
  <si>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</si>
  <si>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</si>
  <si>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</si>
  <si>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</si>
  <si>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</si>
  <si>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</si>
  <si>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</si>
  <si>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</si>
  <si>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</si>
  <si>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</si>
  <si>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</si>
  <si>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</si>
  <si>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</si>
  <si>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</si>
  <si>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</si>
  <si>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</si>
  <si>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</si>
  <si>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</si>
  <si>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</si>
  <si>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</si>
  <si>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</si>
  <si>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</si>
  <si>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</si>
  <si>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</si>
  <si>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</si>
  <si>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</si>
  <si>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</si>
  <si>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</si>
  <si>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</si>
  <si>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</si>
  <si>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</si>
  <si>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</si>
  <si>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</si>
  <si>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</si>
  <si>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</si>
  <si>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</si>
  <si>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</si>
  <si>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</si>
  <si>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</si>
  <si>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</si>
  <si>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</si>
  <si>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</si>
  <si>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</si>
  <si>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</si>
  <si>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</si>
  <si>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</si>
  <si>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</si>
  <si>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</si>
  <si>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</si>
  <si>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</si>
  <si>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</si>
  <si>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</si>
  <si>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</si>
  <si>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</si>
  <si>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</si>
  <si>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</si>
  <si>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</si>
  <si>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</si>
  <si>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</si>
  <si>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</si>
  <si>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</si>
  <si>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</si>
  <si>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</si>
  <si>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</si>
  <si>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</si>
  <si>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</si>
  <si>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</si>
  <si>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</si>
  <si>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</si>
  <si>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</si>
  <si>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</si>
  <si>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</si>
  <si>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</si>
  <si>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</si>
  <si>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</si>
  <si>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</si>
  <si>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</si>
  <si>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</si>
  <si>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</si>
  <si>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</si>
  <si>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</si>
  <si>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</si>
  <si>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</si>
  <si>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</si>
  <si>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</si>
  <si>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</si>
  <si>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</si>
  <si>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</si>
  <si>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</si>
  <si>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</si>
  <si>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</si>
  <si>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</si>
  <si>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</si>
  <si>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</si>
  <si>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</si>
  <si>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</si>
  <si>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</si>
  <si>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</si>
  <si>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</si>
  <si>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</si>
  <si>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</si>
  <si>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</si>
  <si>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</si>
  <si>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</si>
  <si>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</si>
  <si>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</si>
  <si>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</si>
  <si>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</si>
  <si>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</si>
  <si>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</si>
  <si>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</si>
  <si>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</si>
  <si>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</si>
  <si>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</si>
  <si>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</si>
  <si>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</si>
  <si>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</si>
  <si>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</si>
  <si>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</si>
  <si>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</si>
  <si>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</si>
  <si>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</si>
  <si>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</si>
  <si>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</si>
  <si>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</si>
  <si>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</si>
  <si>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</si>
  <si>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</si>
  <si>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</si>
  <si>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</si>
  <si>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</si>
  <si>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</si>
  <si>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</si>
  <si>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</si>
  <si>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</si>
  <si>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</si>
  <si>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</si>
  <si>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</si>
  <si>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</si>
  <si>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</si>
  <si>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</si>
  <si>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</si>
  <si>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</si>
  <si>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</si>
  <si>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</si>
  <si>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</si>
  <si>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</si>
  <si>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</si>
  <si>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</si>
  <si>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</si>
  <si>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</si>
  <si>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</si>
  <si>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</si>
  <si>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</si>
  <si>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</si>
  <si>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</si>
  <si>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</si>
  <si>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</si>
  <si>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</si>
  <si>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</si>
  <si>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</si>
  <si>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</si>
  <si>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</si>
  <si>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</si>
  <si>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</si>
  <si>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</si>
  <si>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</si>
  <si>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</si>
  <si>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</si>
  <si>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</si>
  <si>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</si>
  <si>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</si>
  <si>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</si>
  <si>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</si>
  <si>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</si>
  <si>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</si>
  <si>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</si>
  <si>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</si>
  <si>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</si>
  <si>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</si>
  <si>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</si>
  <si>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</si>
  <si>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</si>
  <si>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</si>
  <si>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</si>
  <si>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</si>
  <si>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</si>
  <si>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</si>
  <si>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</si>
  <si>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</si>
  <si>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</si>
  <si>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</si>
  <si>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</si>
  <si>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</si>
  <si>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</si>
  <si>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</si>
  <si>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</si>
  <si>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</si>
  <si>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</si>
  <si>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</si>
  <si>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</si>
  <si>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</si>
  <si>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</si>
  <si>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</si>
  <si>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</si>
  <si>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</si>
  <si>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</si>
  <si>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</si>
  <si>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</si>
  <si>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</si>
  <si>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</si>
  <si>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</si>
  <si>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</si>
  <si>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</si>
  <si>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</si>
  <si>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</si>
  <si>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</si>
  <si>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</si>
  <si>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</si>
  <si>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</si>
  <si>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</si>
  <si>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</si>
  <si>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</si>
  <si>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</si>
  <si>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</si>
  <si>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</si>
  <si>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</si>
  <si>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</si>
  <si>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</si>
  <si>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</si>
  <si>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</si>
  <si>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</si>
  <si>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</si>
  <si>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</si>
  <si>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</si>
  <si>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</si>
  <si>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</si>
  <si>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</si>
  <si>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</si>
  <si>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</si>
  <si>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</si>
  <si>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</si>
  <si>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</si>
  <si>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</si>
  <si>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</si>
  <si>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</si>
  <si>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</si>
  <si>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</si>
  <si>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</si>
  <si>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</si>
  <si>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</si>
  <si>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</si>
  <si>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</si>
  <si>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</si>
  <si>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</si>
  <si>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</si>
  <si>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</si>
  <si>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</si>
  <si>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</si>
  <si>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</si>
  <si>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</si>
  <si>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</si>
  <si>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</si>
  <si>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</si>
  <si>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</si>
  <si>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</si>
  <si>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</si>
  <si>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</si>
  <si>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</si>
  <si>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</si>
  <si>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</si>
  <si>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</si>
  <si>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</si>
  <si>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</si>
  <si>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</si>
  <si>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</si>
  <si>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</si>
  <si>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</si>
  <si>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</si>
  <si>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</si>
  <si>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</si>
  <si>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</si>
  <si>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</si>
  <si>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</si>
  <si>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</si>
  <si>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</si>
  <si>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</si>
  <si>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</si>
  <si>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</si>
  <si>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</si>
  <si>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</si>
  <si>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</si>
  <si>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</si>
  <si>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</si>
  <si>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</si>
  <si>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</si>
  <si>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</si>
  <si>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</si>
  <si>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</si>
  <si>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</si>
  <si>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</si>
  <si>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</si>
  <si>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</si>
  <si>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</si>
  <si>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</si>
  <si>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</si>
  <si>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</si>
  <si>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</si>
  <si>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</si>
  <si>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</si>
  <si>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</si>
  <si>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</si>
  <si>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</si>
  <si>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</si>
  <si>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</si>
  <si>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</si>
  <si>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</si>
  <si>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</si>
  <si>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</si>
  <si>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</si>
  <si>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</si>
  <si>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</si>
  <si>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</si>
  <si>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</si>
  <si>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</si>
  <si>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</si>
  <si>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</si>
  <si>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</si>
  <si>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</si>
  <si>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</si>
  <si>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</si>
  <si>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</si>
  <si>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</si>
  <si>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</si>
  <si>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</si>
  <si>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</si>
  <si>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</si>
  <si>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</si>
  <si>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</si>
  <si>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</si>
  <si>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</si>
  <si>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</si>
  <si>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</si>
  <si>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</si>
  <si>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</si>
  <si>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</si>
  <si>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</si>
  <si>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</si>
  <si>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</si>
  <si>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</si>
  <si>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</si>
  <si>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</si>
  <si>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</si>
  <si>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</si>
  <si>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</si>
  <si>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</si>
  <si>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</si>
  <si>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</si>
  <si>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</si>
  <si>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</si>
  <si>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</si>
  <si>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</si>
  <si>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</si>
  <si>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</si>
  <si>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</si>
  <si>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</si>
  <si>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</si>
  <si>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</si>
  <si>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</si>
  <si>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</si>
  <si>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</si>
  <si>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</si>
  <si>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</si>
  <si>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</si>
  <si>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</si>
  <si>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</si>
  <si>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</si>
  <si>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</si>
  <si>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</si>
  <si>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</si>
  <si>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</si>
  <si>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</si>
  <si>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</si>
  <si>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</si>
  <si>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</si>
  <si>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</si>
  <si>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</si>
  <si>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</si>
  <si>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</si>
  <si>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</si>
  <si>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</si>
  <si>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</si>
  <si>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</si>
  <si>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</si>
  <si>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</si>
  <si>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</si>
  <si>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</si>
  <si>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</si>
  <si>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</si>
  <si>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</si>
  <si>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</si>
  <si>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</si>
  <si>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</si>
  <si>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</si>
  <si>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</si>
  <si>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</si>
  <si>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</si>
  <si>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</si>
  <si>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</si>
  <si>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</si>
  <si>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</si>
  <si>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</si>
  <si>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</si>
  <si>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</si>
  <si>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</si>
  <si>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</si>
  <si>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</si>
  <si>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</si>
  <si>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</si>
  <si>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</si>
  <si>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</si>
  <si>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</si>
  <si>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</si>
  <si>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</si>
  <si>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</si>
  <si>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</si>
  <si>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</si>
  <si>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</si>
  <si>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</si>
  <si>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</si>
  <si>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</si>
  <si>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</si>
  <si>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</si>
  <si>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</si>
  <si>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</si>
  <si>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</si>
  <si>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</si>
  <si>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</si>
  <si>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</si>
  <si>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</si>
  <si>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</si>
  <si>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</si>
  <si>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</si>
  <si>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</si>
  <si>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</si>
  <si>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</si>
  <si>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</si>
  <si>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</si>
  <si>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</si>
  <si>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</si>
  <si>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</si>
  <si>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</si>
  <si>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</si>
  <si>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</si>
  <si>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</si>
  <si>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</si>
  <si>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</si>
  <si>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</si>
  <si>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</si>
  <si>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</si>
  <si>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</si>
  <si>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</si>
  <si>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</si>
  <si>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</si>
  <si>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</si>
  <si>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</si>
  <si>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</si>
  <si>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</si>
  <si>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</si>
  <si>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</si>
  <si>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</si>
  <si>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</si>
  <si>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</si>
  <si>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</si>
  <si>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</si>
  <si>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</si>
  <si>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</si>
  <si>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</si>
  <si>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</si>
  <si>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</si>
  <si>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</si>
  <si>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</si>
  <si>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</si>
  <si>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</si>
  <si>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</si>
  <si>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</si>
  <si>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</si>
  <si>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</si>
  <si>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</si>
  <si>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</si>
  <si>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</si>
  <si>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</si>
  <si>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</si>
  <si>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</si>
  <si>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</si>
  <si>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</si>
  <si>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</si>
  <si>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</si>
  <si>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</si>
  <si>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</si>
  <si>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</si>
  <si>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</si>
  <si>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</si>
  <si>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</si>
  <si>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</si>
  <si>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</si>
  <si>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</si>
  <si>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</si>
  <si>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</si>
  <si>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</si>
  <si>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</si>
  <si>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</si>
  <si>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</si>
  <si>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</si>
  <si>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</si>
  <si>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</si>
  <si>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</si>
  <si>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</si>
  <si>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</si>
  <si>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</si>
  <si>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</si>
  <si>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</si>
  <si>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</si>
  <si>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</si>
  <si>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</si>
  <si>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</si>
  <si>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</si>
  <si>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</si>
  <si>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</si>
  <si>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</si>
  <si>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</si>
  <si>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</si>
  <si>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</si>
  <si>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</si>
  <si>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</si>
  <si>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</si>
  <si>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</si>
  <si>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</si>
  <si>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</si>
  <si>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</si>
  <si>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</si>
  <si>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</si>
  <si>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</si>
  <si>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</si>
  <si>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</si>
  <si>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</si>
  <si>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</si>
  <si>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</si>
  <si>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</si>
  <si>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</si>
  <si>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</si>
  <si>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</si>
  <si>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</si>
  <si>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</si>
  <si>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</si>
  <si>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</si>
  <si>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</si>
  <si>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</si>
  <si>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</si>
  <si>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</si>
  <si>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</si>
  <si>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</si>
  <si>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</si>
  <si>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</si>
  <si>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</si>
  <si>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</si>
  <si>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</si>
  <si>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</si>
  <si>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</si>
  <si>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</si>
  <si>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</si>
  <si>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</si>
  <si>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</si>
  <si>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</si>
  <si>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</si>
  <si>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</si>
  <si>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</si>
  <si>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</si>
  <si>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</si>
  <si>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</si>
  <si>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</si>
  <si>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</si>
  <si>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</si>
  <si>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</si>
  <si>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</si>
  <si>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</si>
  <si>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</si>
  <si>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</si>
  <si>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</si>
  <si>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</si>
  <si>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</si>
  <si>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</si>
  <si>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</si>
  <si>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</si>
  <si>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</si>
  <si>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</si>
  <si>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</si>
  <si>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</si>
  <si>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</si>
  <si>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</si>
  <si>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</si>
  <si>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</si>
  <si>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</si>
  <si>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</si>
  <si>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</si>
  <si>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</si>
  <si>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</si>
  <si>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</si>
  <si>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</si>
  <si>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</si>
  <si>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</si>
  <si>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</si>
  <si>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</si>
  <si>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</si>
  <si>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</si>
  <si>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</si>
  <si>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</si>
  <si>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</si>
  <si>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</si>
  <si>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</si>
  <si>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</si>
  <si>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</si>
  <si>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</si>
  <si>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</si>
  <si>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</si>
  <si>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</si>
  <si>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</si>
  <si>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</si>
  <si>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</si>
  <si>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</si>
  <si>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</si>
  <si>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</si>
  <si>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</si>
  <si>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</si>
  <si>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</si>
  <si>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</si>
  <si>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</si>
  <si>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</si>
  <si>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</si>
  <si>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</si>
  <si>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</si>
  <si>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</si>
  <si>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</si>
  <si>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</si>
  <si>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</si>
  <si>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</si>
  <si>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</si>
  <si>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</si>
  <si>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</si>
  <si>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</si>
  <si>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</si>
  <si>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</si>
  <si>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</si>
  <si>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</si>
  <si>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</si>
  <si>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</si>
  <si>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</si>
  <si>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</si>
  <si>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</si>
  <si>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</si>
  <si>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</si>
  <si>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</si>
  <si>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</si>
  <si>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</si>
  <si>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</si>
  <si>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</si>
  <si>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</si>
  <si>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</si>
  <si>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</si>
  <si>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</si>
  <si>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</si>
  <si>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</si>
  <si>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</si>
  <si>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</si>
  <si>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</si>
  <si>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</si>
  <si>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</si>
  <si>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</si>
  <si>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</si>
  <si>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</si>
  <si>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</si>
  <si>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</si>
  <si>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</si>
  <si>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</si>
  <si>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</si>
  <si>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</si>
  <si>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</si>
  <si>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</si>
  <si>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</si>
  <si>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</si>
  <si>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</si>
  <si>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</si>
  <si>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</si>
  <si>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</si>
  <si>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</si>
  <si>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</si>
  <si>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</si>
  <si>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</si>
  <si>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</si>
  <si>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</si>
  <si>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</si>
  <si>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</si>
  <si>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</si>
  <si>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</si>
  <si>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</si>
  <si>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</si>
  <si>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</si>
  <si>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</si>
  <si>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</si>
  <si>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</si>
  <si>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</si>
  <si>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</si>
  <si>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</si>
  <si>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</si>
  <si>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</si>
  <si>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</si>
  <si>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</si>
  <si>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</si>
  <si>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</si>
  <si>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</si>
  <si>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</si>
  <si>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</si>
  <si>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</si>
  <si>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</si>
  <si>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</si>
  <si>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</si>
  <si>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</si>
  <si>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</si>
  <si>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</si>
  <si>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</si>
  <si>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</si>
  <si>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</si>
  <si>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</si>
  <si>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</si>
  <si>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</si>
  <si>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</si>
  <si>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</si>
  <si>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</si>
  <si>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</si>
  <si>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</si>
  <si>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</si>
  <si>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</si>
  <si>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</si>
  <si>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</si>
  <si>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</si>
  <si>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</si>
  <si>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</si>
  <si>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</si>
  <si>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</si>
  <si>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</si>
  <si>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</si>
  <si>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</si>
  <si>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</si>
  <si>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</si>
  <si>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</si>
  <si>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</si>
  <si>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</si>
  <si>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</si>
  <si>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</si>
  <si>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</si>
  <si>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</si>
  <si>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</si>
  <si>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</si>
  <si>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</si>
  <si>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</si>
  <si>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</si>
  <si>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</si>
  <si>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</si>
  <si>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</si>
  <si>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</si>
  <si>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</si>
  <si>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</si>
  <si>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</si>
  <si>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</si>
  <si>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</si>
  <si>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</si>
  <si>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</si>
  <si>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</si>
  <si>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</si>
  <si>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</si>
  <si>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</si>
  <si>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</si>
  <si>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</si>
  <si>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</si>
  <si>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</si>
  <si>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</si>
  <si>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</si>
  <si>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</si>
  <si>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</si>
  <si>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</si>
  <si>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</si>
  <si>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</si>
  <si>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</si>
  <si>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</si>
  <si>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</si>
  <si>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</si>
  <si>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</si>
  <si>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</si>
  <si>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</si>
  <si>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</si>
  <si>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</si>
  <si>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</si>
  <si>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</si>
  <si>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</si>
  <si>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</si>
  <si>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</si>
  <si>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</si>
  <si>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</si>
  <si>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</si>
  <si>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</si>
  <si>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</si>
  <si>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</si>
  <si>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</si>
  <si>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</si>
  <si>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</si>
  <si>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</si>
  <si>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</si>
  <si>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</si>
  <si>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</si>
  <si>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</si>
  <si>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</si>
  <si>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</si>
  <si>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</si>
  <si>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</si>
  <si>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</si>
  <si>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</si>
  <si>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</si>
  <si>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</si>
  <si>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</si>
  <si>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</si>
  <si>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</si>
  <si>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</si>
  <si>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</si>
  <si>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</si>
  <si>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</si>
  <si>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</si>
  <si>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</si>
  <si>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</si>
  <si>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</si>
  <si>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</si>
  <si>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</si>
  <si>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</si>
  <si>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</si>
  <si>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</si>
  <si>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</si>
  <si>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</si>
  <si>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</si>
  <si>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</si>
  <si>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</si>
  <si>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</si>
  <si>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</si>
  <si>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</si>
  <si>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</si>
  <si>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</si>
  <si>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</si>
  <si>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</si>
  <si>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</si>
  <si>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</si>
  <si>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</si>
  <si>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</si>
  <si>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</si>
  <si>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</si>
  <si>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</si>
  <si>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</si>
  <si>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</si>
  <si>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</si>
  <si>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</si>
  <si>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</si>
  <si>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</si>
  <si>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</si>
  <si>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</si>
  <si>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</si>
  <si>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</si>
  <si>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</si>
  <si>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</si>
  <si>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</si>
  <si>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</si>
  <si>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</si>
  <si>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</si>
  <si>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</si>
  <si>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</si>
  <si>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</si>
  <si>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</si>
  <si>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</si>
  <si>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</si>
  <si>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</si>
  <si>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</si>
  <si>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</si>
  <si>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</si>
  <si>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</si>
  <si>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</si>
  <si>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</si>
  <si>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</si>
  <si>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</si>
  <si>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</si>
  <si>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</si>
  <si>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</si>
  <si>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</si>
  <si>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</si>
  <si>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</si>
  <si>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</si>
  <si>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</si>
  <si>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</si>
  <si>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</si>
  <si>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</si>
  <si>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</si>
  <si>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</si>
  <si>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</si>
  <si>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</si>
  <si>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</si>
  <si>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</si>
  <si>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</si>
  <si>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</si>
  <si>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</si>
  <si>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</si>
  <si>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</si>
  <si>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</si>
  <si>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</si>
  <si>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</si>
  <si>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</si>
  <si>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</si>
  <si>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</si>
  <si>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</si>
  <si>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</si>
  <si>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</si>
  <si>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</si>
  <si>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</si>
  <si>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</si>
  <si>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</si>
  <si>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</si>
  <si>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</si>
  <si>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</si>
  <si>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</si>
  <si>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</si>
  <si>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</si>
  <si>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</si>
  <si>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</si>
  <si>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</si>
  <si>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</si>
  <si>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</si>
  <si>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</si>
  <si>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</si>
  <si>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</si>
  <si>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</si>
  <si>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</si>
  <si>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</si>
  <si>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</si>
  <si>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</si>
  <si>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</si>
  <si>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</si>
  <si>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</si>
  <si>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</si>
  <si>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</si>
  <si>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</si>
  <si>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</si>
  <si>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</si>
  <si>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</si>
  <si>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</si>
  <si>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</si>
  <si>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</si>
  <si>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</si>
  <si>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</si>
  <si>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</si>
  <si>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</si>
  <si>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</si>
  <si>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</si>
  <si>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</si>
  <si>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</si>
  <si>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</si>
  <si>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</si>
  <si>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</si>
  <si>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</si>
  <si>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</si>
  <si>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</si>
  <si>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</si>
  <si>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</si>
  <si>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</si>
  <si>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</si>
  <si>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</si>
  <si>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</si>
  <si>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</si>
  <si>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</si>
  <si>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</si>
  <si>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</si>
  <si>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</si>
  <si>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</si>
  <si>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</si>
  <si>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</si>
  <si>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</si>
  <si>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</si>
  <si>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</si>
  <si>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</si>
  <si>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</si>
  <si>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</si>
  <si>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</si>
  <si>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</si>
  <si>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</si>
  <si>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</si>
  <si>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</si>
  <si>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</si>
  <si>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</si>
  <si>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</si>
  <si>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</si>
  <si>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</si>
  <si>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</si>
  <si>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</si>
  <si>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</si>
  <si>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</si>
  <si>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</si>
  <si>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</si>
  <si>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</si>
  <si>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</si>
  <si>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</si>
  <si>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</si>
  <si>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</si>
  <si>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</si>
  <si>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</si>
  <si>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</si>
  <si>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</si>
  <si>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</si>
  <si>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</si>
  <si>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</si>
  <si>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</si>
  <si>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</si>
  <si>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</si>
  <si>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</si>
  <si>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</si>
  <si>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</si>
  <si>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</si>
  <si>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</si>
  <si>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</si>
  <si>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</si>
  <si>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</si>
  <si>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</si>
  <si>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</si>
  <si>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</si>
  <si>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</si>
  <si>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</si>
  <si>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</si>
  <si>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</si>
  <si>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</si>
  <si>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</si>
  <si>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</si>
  <si>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</si>
  <si>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</si>
  <si>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</si>
  <si>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</si>
  <si>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</si>
  <si>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</si>
  <si>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</si>
  <si>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</si>
  <si>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</si>
  <si>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</si>
  <si>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</si>
  <si>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</si>
  <si>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</si>
  <si>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</si>
  <si>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</si>
  <si>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</si>
  <si>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</si>
  <si>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</si>
  <si>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</si>
  <si>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</si>
  <si>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</si>
  <si>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</si>
  <si>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</si>
  <si>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</si>
  <si>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</si>
  <si>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</si>
  <si>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</si>
  <si>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</si>
  <si>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</si>
  <si>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</si>
  <si>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</si>
  <si>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</si>
  <si>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</si>
  <si>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</si>
  <si>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</si>
  <si>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</si>
  <si>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</si>
  <si>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</si>
  <si>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</si>
  <si>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</si>
  <si>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</si>
  <si>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</si>
  <si>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</si>
  <si>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</si>
  <si>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</si>
  <si>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</si>
  <si>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</si>
  <si>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</si>
  <si>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</si>
  <si>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</si>
  <si>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</si>
  <si>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</si>
  <si>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</si>
  <si>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</si>
  <si>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</si>
  <si>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</si>
  <si>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</si>
  <si>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</si>
  <si>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</si>
  <si>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</si>
  <si>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</si>
  <si>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</si>
  <si>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</si>
  <si>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</si>
  <si>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</si>
  <si>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</si>
  <si>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</si>
  <si>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</si>
  <si>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</si>
  <si>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</si>
  <si>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</si>
  <si>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</si>
  <si>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</si>
  <si>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</si>
  <si>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</si>
  <si>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</si>
  <si>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</si>
  <si>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</si>
  <si>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</si>
  <si>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</si>
  <si>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</si>
  <si>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</si>
  <si>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</si>
  <si>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</si>
  <si>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</si>
  <si>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</si>
  <si>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</si>
  <si>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</si>
  <si>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</si>
  <si>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</si>
  <si>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</si>
  <si>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</si>
  <si>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</si>
  <si>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</si>
  <si>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</si>
  <si>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</si>
  <si>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</si>
  <si>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</si>
  <si>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</si>
  <si>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</si>
  <si>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</si>
  <si>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</si>
  <si>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</si>
  <si>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</si>
  <si>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</si>
  <si>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</si>
  <si>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</si>
  <si>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</si>
  <si>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</si>
  <si>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</si>
  <si>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</si>
  <si>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</si>
  <si>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</si>
  <si>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</si>
  <si>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</si>
  <si>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</si>
  <si>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</si>
  <si>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</si>
  <si>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</si>
  <si>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</si>
  <si>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</si>
  <si>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</si>
  <si>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</si>
  <si>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</si>
  <si>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</si>
  <si>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</si>
  <si>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</si>
  <si>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</si>
  <si>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</si>
  <si>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</si>
  <si>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</si>
  <si>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</si>
  <si>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</si>
  <si>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</si>
  <si>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</si>
  <si>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</si>
  <si>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</si>
  <si>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</si>
  <si>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</si>
  <si>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</si>
  <si>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</si>
  <si>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</si>
  <si>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</si>
  <si>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</si>
  <si>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</si>
  <si>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</si>
  <si>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</si>
  <si>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</si>
  <si>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</si>
  <si>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</si>
  <si>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</si>
  <si>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</si>
  <si>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</si>
  <si>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</si>
  <si>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</si>
  <si>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</si>
  <si>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</si>
  <si>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</si>
  <si>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</si>
  <si>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</si>
  <si>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</si>
  <si>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</si>
  <si>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</si>
  <si>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</si>
  <si>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</si>
  <si>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</si>
  <si>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</si>
  <si>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</si>
  <si>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</si>
  <si>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</si>
  <si>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</si>
  <si>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</si>
  <si>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</si>
  <si>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</si>
  <si>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</si>
  <si>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</si>
  <si>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</si>
  <si>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</si>
  <si>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</si>
  <si>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</si>
  <si>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</si>
  <si>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</si>
  <si>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</si>
  <si>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</si>
  <si>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</si>
  <si>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</si>
  <si>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</si>
  <si>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</si>
  <si>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</si>
  <si>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</si>
  <si>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</si>
  <si>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</si>
  <si>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</si>
  <si>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</si>
  <si>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</si>
  <si>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</si>
  <si>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</si>
  <si>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</si>
  <si>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</si>
  <si>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</si>
  <si>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</si>
  <si>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</si>
  <si>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</si>
  <si>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</si>
  <si>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</si>
  <si>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</si>
  <si>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</si>
  <si>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</si>
  <si>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</si>
  <si>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</si>
  <si>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</si>
  <si>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</si>
  <si>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</si>
  <si>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</si>
  <si>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</si>
  <si>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</si>
  <si>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</si>
  <si>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</si>
  <si>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</si>
  <si>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</si>
  <si>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</si>
  <si>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</si>
  <si>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</si>
  <si>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</si>
  <si>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</si>
  <si>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</si>
  <si>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</si>
  <si>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</si>
  <si>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</si>
  <si>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</si>
  <si>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</si>
  <si>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</si>
  <si>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</si>
  <si>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</si>
  <si>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</si>
  <si>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</si>
  <si>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</si>
  <si>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</si>
  <si>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</si>
  <si>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</si>
  <si>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</si>
  <si>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</si>
  <si>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</si>
  <si>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</si>
  <si>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</si>
  <si>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</si>
  <si>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</si>
  <si>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</si>
  <si>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</si>
  <si>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</si>
  <si>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</si>
  <si>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</si>
  <si>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</si>
  <si>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</si>
  <si>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</si>
  <si>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</si>
  <si>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</si>
  <si>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</si>
  <si>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</si>
  <si>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</si>
  <si>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</si>
  <si>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</si>
  <si>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</si>
  <si>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</si>
  <si>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</si>
  <si>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</si>
  <si>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</si>
  <si>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</si>
  <si>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</si>
  <si>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</si>
  <si>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</si>
  <si>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</si>
  <si>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</si>
  <si>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</si>
  <si>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</si>
  <si>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</si>
  <si>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</si>
  <si>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</si>
  <si>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</si>
  <si>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</si>
  <si>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</si>
  <si>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</si>
  <si>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</si>
  <si>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</si>
  <si>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</si>
  <si>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</si>
  <si>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</si>
  <si>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</si>
  <si>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</si>
  <si>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</si>
  <si>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</si>
  <si>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</si>
  <si>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</si>
  <si>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</si>
  <si>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</si>
  <si>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</si>
  <si>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</si>
  <si>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</si>
  <si>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</si>
  <si>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</si>
  <si>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</si>
  <si>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</si>
  <si>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</si>
  <si>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</si>
  <si>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</si>
  <si>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</si>
  <si>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</si>
  <si>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</si>
  <si>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</si>
  <si>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</si>
  <si>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</si>
  <si>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</si>
  <si>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</si>
  <si>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</si>
  <si>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</si>
  <si>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</si>
  <si>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</si>
  <si>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</si>
  <si>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</si>
  <si>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</si>
  <si>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</si>
  <si>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</si>
  <si>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</si>
  <si>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</si>
  <si>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</si>
  <si>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</si>
  <si>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</si>
  <si>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</si>
  <si>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</si>
  <si>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</si>
  <si>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</si>
  <si>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</si>
  <si>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</si>
  <si>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</si>
  <si>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</si>
  <si>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</si>
  <si>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</si>
  <si>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</si>
  <si>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</si>
  <si>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</si>
  <si>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</si>
  <si>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</si>
  <si>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</si>
  <si>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</si>
  <si>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</si>
  <si>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</si>
  <si>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</si>
  <si>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</si>
  <si>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</si>
  <si>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</si>
  <si>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</si>
  <si>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</si>
  <si>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</si>
  <si>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</si>
  <si>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</si>
  <si>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</si>
  <si>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</si>
  <si>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</si>
  <si>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</si>
  <si>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</si>
  <si>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</si>
  <si>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</si>
  <si>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</si>
  <si>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</si>
  <si>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</si>
  <si>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</si>
  <si>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</si>
  <si>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</si>
  <si>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</si>
  <si>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</si>
  <si>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</si>
  <si>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</si>
  <si>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</si>
  <si>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</si>
  <si>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</si>
  <si>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</si>
  <si>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</si>
  <si>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</si>
  <si>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</si>
  <si>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</si>
  <si>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</si>
  <si>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</si>
  <si>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</si>
  <si>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</si>
  <si>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</si>
  <si>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</si>
  <si>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</si>
  <si>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</si>
  <si>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</si>
  <si>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</si>
  <si>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</si>
  <si>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</si>
  <si>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</si>
  <si>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</si>
  <si>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</si>
  <si>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</si>
  <si>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</si>
  <si>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</si>
  <si>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</si>
  <si>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</si>
  <si>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</si>
  <si>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</si>
  <si>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</si>
  <si>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</si>
  <si>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</si>
  <si>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</si>
  <si>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</si>
  <si>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</si>
  <si>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</si>
  <si>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</si>
  <si>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</si>
  <si>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</si>
  <si>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</si>
  <si>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</si>
  <si>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</si>
  <si>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</si>
  <si>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</si>
  <si>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</si>
  <si>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</si>
  <si>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</si>
  <si>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</si>
  <si>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</si>
  <si>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</si>
  <si>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</si>
  <si>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</si>
  <si>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</si>
  <si>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</si>
  <si>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</si>
  <si>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</si>
  <si>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</si>
  <si>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</si>
  <si>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</si>
  <si>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</si>
  <si>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</si>
  <si>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</si>
  <si>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</si>
  <si>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</si>
  <si>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</si>
  <si>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</si>
  <si>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</si>
  <si>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</si>
  <si>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</si>
  <si>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</si>
  <si>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</si>
  <si>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</si>
  <si>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</si>
  <si>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</si>
  <si>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</si>
  <si>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</si>
  <si>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</si>
  <si>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</si>
  <si>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</si>
  <si>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</si>
  <si>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</si>
  <si>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</si>
  <si>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</si>
  <si>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</si>
  <si>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</si>
  <si>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</si>
  <si>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</si>
  <si>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</si>
  <si>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</si>
  <si>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</si>
  <si>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</si>
  <si>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</si>
  <si>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</si>
  <si>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</si>
  <si>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</si>
  <si>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</si>
  <si>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</si>
  <si>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</si>
  <si>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</si>
  <si>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</si>
  <si>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</si>
  <si>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</si>
  <si>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</si>
  <si>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</si>
  <si>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</si>
  <si>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</si>
  <si>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</si>
  <si>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</si>
  <si>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</si>
  <si>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</si>
  <si>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</si>
  <si>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</si>
  <si>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</si>
  <si>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</si>
  <si>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</si>
  <si>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</si>
  <si>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</si>
  <si>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</si>
  <si>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</si>
  <si>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</si>
  <si>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</si>
  <si>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</si>
  <si>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</si>
  <si>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</si>
  <si>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</si>
  <si>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</si>
  <si>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</si>
  <si>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</si>
  <si>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</si>
  <si>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</si>
  <si>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</si>
  <si>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</si>
  <si>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</si>
  <si>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</si>
  <si>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</si>
  <si>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</si>
  <si>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</si>
  <si>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</si>
  <si>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</si>
  <si>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</si>
  <si>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</si>
  <si>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</si>
  <si>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</si>
  <si>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</si>
  <si>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</si>
  <si>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</si>
  <si>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</si>
  <si>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</si>
  <si>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</si>
  <si>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</si>
  <si>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</si>
  <si>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</si>
  <si>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</si>
  <si>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</si>
  <si>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</si>
  <si>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</si>
  <si>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</si>
  <si>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</si>
  <si>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</si>
  <si>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</si>
  <si>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</si>
  <si>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</si>
  <si>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</si>
  <si>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</si>
  <si>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</si>
  <si>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</si>
  <si>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</si>
  <si>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</si>
  <si>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</si>
  <si>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</si>
  <si>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</si>
  <si>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</si>
  <si>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</si>
  <si>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</si>
  <si>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</si>
  <si>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</si>
  <si>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</si>
  <si>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</si>
  <si>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</si>
  <si>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</si>
  <si>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</si>
  <si>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</si>
  <si>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</si>
  <si>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</si>
  <si>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</si>
  <si>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</si>
  <si>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</si>
  <si>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</si>
  <si>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</si>
  <si>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</si>
  <si>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</si>
  <si>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</si>
  <si>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</si>
  <si>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</si>
  <si>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</si>
  <si>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</si>
  <si>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</si>
  <si>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</si>
  <si>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</si>
  <si>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</si>
  <si>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</si>
  <si>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</si>
  <si>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</si>
  <si>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</si>
  <si>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</si>
  <si>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</si>
  <si>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</si>
  <si>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</si>
  <si>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</si>
  <si>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</si>
  <si>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</si>
  <si>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</si>
  <si>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</si>
  <si>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</si>
  <si>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</si>
  <si>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</si>
  <si>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</si>
  <si>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</si>
  <si>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</si>
  <si>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</si>
  <si>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</si>
  <si>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</si>
  <si>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</si>
  <si>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</si>
  <si>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</si>
  <si>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</si>
  <si>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</si>
  <si>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</si>
  <si>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</si>
  <si>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</si>
  <si>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</si>
  <si>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</si>
  <si>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</si>
  <si>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</si>
  <si>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</si>
  <si>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</si>
  <si>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</si>
  <si>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</si>
  <si>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</si>
  <si>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</si>
  <si>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</si>
  <si>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</si>
  <si>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</si>
  <si>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</si>
  <si>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</si>
  <si>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</si>
  <si>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</si>
  <si>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</si>
  <si>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</si>
  <si>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</si>
  <si>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</si>
  <si>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</si>
  <si>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</si>
  <si>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</si>
  <si>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</si>
  <si>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</si>
  <si>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</si>
  <si>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</si>
  <si>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</si>
  <si>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</si>
  <si>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</si>
  <si>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</si>
  <si>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</si>
  <si>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</si>
  <si>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</si>
  <si>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</si>
  <si>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</si>
  <si>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</si>
  <si>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</si>
  <si>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</si>
  <si>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</si>
  <si>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</si>
  <si>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</si>
  <si>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</si>
  <si>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</si>
  <si>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</si>
  <si>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</si>
  <si>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</si>
  <si>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</si>
  <si>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</si>
  <si>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</si>
  <si>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</si>
  <si>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</si>
  <si>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</si>
  <si>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</si>
  <si>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</si>
  <si>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</si>
  <si>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</si>
  <si>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</si>
  <si>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</si>
  <si>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</si>
  <si>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</si>
  <si>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</si>
  <si>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</si>
  <si>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</si>
  <si>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</si>
  <si>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</si>
  <si>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</si>
  <si>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</si>
  <si>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</si>
  <si>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</si>
  <si>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</si>
  <si>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</si>
  <si>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</si>
  <si>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</si>
  <si>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</si>
  <si>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</si>
  <si>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</si>
  <si>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</si>
  <si>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</si>
  <si>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</si>
  <si>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</si>
  <si>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</si>
  <si>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</si>
  <si>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</si>
  <si>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</si>
  <si>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</si>
  <si>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</si>
  <si>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</si>
  <si>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</si>
  <si>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</si>
  <si>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</si>
  <si>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</si>
  <si>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</si>
  <si>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</si>
  <si>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</si>
  <si>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</si>
  <si>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</si>
  <si>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</si>
  <si>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</si>
  <si>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</si>
  <si>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</si>
  <si>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</si>
  <si>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</si>
  <si>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</si>
  <si>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</si>
  <si>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</si>
  <si>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</si>
  <si>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</si>
  <si>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</si>
  <si>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</si>
  <si>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</si>
  <si>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</si>
  <si>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</si>
  <si>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</si>
  <si>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</si>
  <si>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</si>
  <si>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</si>
  <si>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</si>
  <si>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</si>
  <si>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</si>
  <si>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</si>
  <si>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</si>
  <si>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</si>
  <si>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</si>
  <si>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</si>
  <si>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</si>
  <si>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</si>
  <si>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</si>
  <si>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</si>
  <si>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</si>
  <si>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</si>
  <si>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</si>
  <si>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</si>
  <si>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</si>
  <si>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</si>
  <si>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</si>
  <si>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</si>
  <si>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</si>
  <si>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</si>
  <si>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</si>
  <si>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</si>
  <si>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</si>
  <si>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</si>
  <si>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</si>
  <si>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</si>
  <si>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</si>
  <si>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</si>
  <si>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</si>
  <si>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</si>
  <si>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</si>
  <si>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</si>
  <si>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</si>
  <si>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</si>
  <si>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</si>
  <si>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</si>
  <si>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</si>
  <si>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</si>
  <si>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</si>
  <si>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</si>
  <si>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</si>
  <si>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</si>
  <si>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</si>
  <si>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</si>
  <si>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</si>
  <si>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</si>
  <si>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</si>
  <si>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</si>
  <si>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</si>
  <si>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</si>
  <si>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</si>
  <si>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</si>
  <si>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</si>
  <si>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</si>
  <si>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</si>
  <si>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</si>
  <si>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</si>
  <si>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</si>
  <si>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</si>
  <si>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</si>
  <si>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</si>
  <si>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</si>
  <si>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</si>
  <si>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</si>
  <si>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</si>
  <si>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</si>
  <si>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</si>
  <si>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</si>
  <si>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</si>
  <si>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</si>
  <si>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</si>
  <si>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</si>
  <si>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</si>
  <si>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</si>
  <si>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</si>
  <si>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</si>
  <si>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</si>
  <si>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</si>
  <si>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</si>
  <si>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</si>
  <si>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</si>
  <si>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</si>
  <si>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</si>
  <si>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</si>
  <si>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</si>
  <si>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</si>
  <si>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</si>
  <si>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</si>
  <si>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</si>
  <si>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</si>
  <si>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</si>
  <si>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</si>
  <si>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</si>
  <si>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</si>
  <si>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</si>
  <si>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</si>
  <si>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</si>
  <si>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</si>
  <si>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</si>
  <si>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</si>
  <si>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</si>
  <si>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</si>
  <si>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</si>
  <si>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</si>
  <si>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</si>
  <si>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</si>
  <si>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</si>
  <si>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</si>
  <si>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</si>
  <si>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</si>
  <si>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</si>
  <si>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</si>
  <si>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</si>
  <si>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</si>
  <si>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</si>
  <si>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</si>
  <si>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</si>
  <si>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</si>
  <si>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</si>
  <si>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</si>
  <si>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</si>
  <si>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</si>
  <si>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</si>
  <si>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</si>
  <si>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</si>
  <si>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</si>
  <si>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</si>
  <si>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</si>
  <si>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</si>
  <si>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</si>
  <si>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</si>
  <si>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</si>
  <si>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</si>
  <si>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</si>
  <si>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</si>
  <si>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</si>
  <si>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</si>
  <si>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</si>
  <si>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</si>
  <si>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</si>
  <si>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</si>
  <si>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</si>
  <si>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</si>
  <si>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</si>
  <si>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</si>
  <si>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</si>
  <si>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</si>
  <si>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</si>
  <si>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</si>
  <si>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</si>
  <si>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</si>
  <si>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</si>
  <si>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</si>
  <si>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</si>
  <si>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</si>
  <si>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</si>
  <si>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</si>
  <si>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</si>
  <si>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</si>
  <si>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</si>
  <si>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</si>
  <si>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</si>
  <si>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</si>
  <si>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</si>
  <si>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</si>
  <si>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</si>
  <si>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</si>
  <si>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</si>
  <si>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</si>
  <si>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</si>
  <si>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</si>
  <si>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</si>
  <si>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</si>
  <si>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</si>
  <si>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</si>
  <si>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</si>
  <si>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</si>
  <si>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</si>
  <si>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</si>
  <si>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</si>
  <si>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</si>
  <si>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</si>
  <si>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</si>
  <si>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</si>
  <si>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</si>
  <si>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</si>
  <si>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</si>
  <si>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</si>
  <si>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</si>
  <si>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</si>
  <si>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</si>
  <si>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</si>
  <si>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</si>
  <si>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</si>
  <si>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</si>
  <si>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</si>
  <si>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</si>
  <si>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</si>
  <si>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</si>
  <si>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</si>
  <si>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</si>
  <si>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</si>
  <si>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</si>
  <si>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</si>
  <si>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</si>
  <si>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</si>
  <si>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</si>
  <si>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</si>
  <si>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</si>
  <si>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</si>
  <si>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</si>
  <si>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</si>
  <si>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</si>
  <si>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</si>
  <si>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</si>
  <si>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</si>
  <si>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</si>
  <si>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</si>
  <si>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</si>
  <si>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</si>
  <si>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</si>
  <si>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</si>
  <si>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</si>
  <si>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</si>
  <si>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</si>
  <si>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</si>
  <si>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</si>
  <si>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</si>
  <si>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</si>
  <si>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</si>
  <si>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</si>
  <si>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</si>
  <si>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</si>
  <si>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</si>
  <si>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</si>
  <si>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</si>
  <si>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</si>
  <si>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</si>
  <si>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</si>
  <si>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</si>
  <si>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</si>
  <si>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</si>
  <si>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</si>
  <si>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</si>
  <si>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</si>
  <si>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</si>
  <si>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</si>
  <si>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</si>
  <si>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</si>
  <si>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</si>
  <si>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</si>
  <si>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</si>
  <si>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</si>
  <si>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</si>
  <si>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</si>
  <si>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</si>
  <si>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</si>
  <si>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</si>
  <si>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</si>
  <si>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</si>
  <si>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</si>
  <si>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</si>
  <si>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</si>
  <si>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</si>
  <si>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</si>
  <si>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</si>
  <si>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</si>
  <si>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</si>
  <si>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</si>
  <si>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</si>
  <si>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</si>
  <si>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</si>
  <si>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</si>
  <si>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</si>
  <si>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</si>
  <si>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</si>
  <si>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</si>
  <si>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</si>
  <si>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</si>
  <si>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</si>
  <si>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</si>
  <si>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</si>
  <si>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</si>
  <si>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</si>
  <si>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</si>
  <si>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</si>
  <si>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</si>
  <si>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</si>
  <si>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</si>
  <si>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</si>
  <si>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</si>
  <si>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</si>
  <si>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</si>
  <si>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</si>
  <si>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</si>
  <si>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</si>
  <si>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</si>
  <si>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</si>
  <si>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</si>
  <si>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</si>
  <si>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</si>
  <si>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</si>
  <si>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</si>
  <si>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</si>
  <si>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</si>
  <si>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</si>
  <si>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</si>
  <si>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</si>
  <si>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</si>
  <si>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</si>
  <si>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</si>
  <si>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</si>
  <si>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</si>
  <si>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</si>
  <si>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</si>
  <si>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</si>
  <si>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</si>
  <si>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</si>
  <si>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</si>
  <si>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</si>
  <si>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</si>
  <si>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</si>
  <si>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</si>
  <si>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</si>
  <si>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</si>
  <si>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</si>
  <si>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</si>
  <si>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</si>
  <si>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</si>
  <si>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</si>
  <si>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</si>
  <si>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</si>
  <si>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</si>
  <si>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</si>
  <si>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</si>
  <si>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</si>
  <si>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</si>
  <si>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</si>
  <si>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</si>
  <si>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</si>
  <si>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</si>
  <si>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</si>
  <si>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</si>
  <si>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</si>
  <si>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</si>
  <si>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</si>
  <si>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</si>
  <si>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</si>
  <si>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</si>
  <si>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</si>
  <si>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</si>
  <si>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</si>
  <si>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</si>
  <si>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</si>
  <si>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</si>
  <si>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</si>
  <si>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</si>
  <si>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</si>
  <si>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</si>
  <si>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</si>
  <si>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</si>
  <si>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</si>
  <si>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</si>
  <si>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</si>
  <si>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</si>
  <si>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</si>
  <si>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</si>
  <si>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</si>
  <si>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</si>
  <si>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</si>
  <si>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</si>
  <si>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</si>
  <si>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</si>
  <si>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</si>
  <si>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</si>
  <si>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</si>
  <si>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</si>
  <si>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</si>
  <si>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</si>
  <si>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</si>
  <si>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</si>
  <si>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</si>
  <si>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</si>
  <si>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</si>
  <si>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</si>
  <si>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</si>
  <si>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</si>
  <si>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</si>
  <si>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</si>
  <si>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</si>
  <si>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</si>
  <si>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</si>
  <si>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</si>
  <si>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</si>
  <si>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</si>
  <si>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</si>
  <si>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</si>
  <si>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</si>
  <si>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</si>
  <si>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</si>
  <si>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</si>
  <si>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</si>
  <si>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</si>
  <si>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</si>
  <si>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</si>
  <si>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</si>
  <si>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</si>
  <si>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</si>
  <si>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</si>
  <si>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</si>
  <si>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</si>
  <si>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</si>
  <si>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</si>
  <si>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</si>
  <si>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</si>
  <si>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</si>
  <si>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</si>
  <si>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</si>
  <si>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</si>
  <si>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</si>
  <si>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</si>
  <si>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</si>
  <si>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</si>
  <si>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</si>
  <si>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</si>
  <si>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</si>
  <si>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</si>
  <si>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</si>
  <si>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</si>
  <si>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</si>
  <si>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</si>
  <si>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</si>
  <si>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</si>
  <si>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</si>
  <si>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</si>
  <si>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</si>
  <si>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</si>
  <si>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</si>
  <si>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</si>
  <si>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</si>
  <si>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</si>
  <si>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</si>
  <si>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</si>
  <si>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</si>
  <si>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</si>
  <si>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</si>
  <si>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</si>
  <si>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</si>
  <si>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</si>
  <si>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</si>
  <si>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</si>
  <si>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</si>
  <si>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</si>
  <si>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</si>
  <si>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</si>
  <si>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</si>
  <si>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</si>
  <si>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</si>
  <si>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</si>
  <si>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</si>
  <si>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</si>
  <si>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</si>
  <si>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</si>
  <si>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</si>
  <si>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</si>
  <si>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</si>
  <si>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</si>
  <si>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</si>
  <si>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</si>
  <si>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</si>
  <si>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</si>
  <si>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</si>
  <si>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</si>
  <si>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</si>
  <si>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</si>
  <si>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</si>
  <si>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</si>
  <si>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</si>
  <si>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</si>
  <si>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</si>
  <si>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</si>
  <si>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</si>
  <si>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</si>
  <si>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</si>
  <si>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</si>
  <si>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</si>
  <si>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</si>
  <si>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</si>
  <si>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</si>
  <si>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</si>
  <si>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</si>
  <si>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</si>
  <si>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</si>
  <si>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</si>
  <si>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</si>
  <si>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</si>
  <si>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</si>
  <si>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</si>
  <si>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</si>
  <si>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</si>
  <si>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</si>
  <si>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</si>
  <si>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</si>
  <si>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</si>
  <si>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</si>
  <si>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</si>
  <si>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</si>
  <si>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</si>
  <si>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</si>
  <si>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</si>
  <si>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</si>
  <si>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</si>
  <si>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</si>
  <si>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</si>
  <si>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</si>
  <si>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</si>
  <si>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</si>
  <si>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</si>
  <si>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</si>
  <si>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</si>
  <si>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</si>
  <si>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</si>
  <si>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</si>
  <si>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</si>
  <si>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</si>
  <si>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</si>
  <si>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</si>
  <si>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</si>
  <si>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</si>
  <si>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</si>
  <si>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</si>
  <si>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</si>
  <si>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</si>
  <si>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</si>
  <si>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</si>
  <si>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</si>
  <si>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</si>
  <si>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</si>
  <si>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</si>
  <si>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</si>
  <si>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</si>
  <si>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</si>
  <si>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</si>
  <si>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</si>
  <si>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</si>
  <si>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</si>
  <si>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</si>
  <si>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</si>
  <si>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</si>
  <si>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</si>
  <si>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</si>
  <si>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</si>
  <si>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</si>
  <si>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</si>
  <si>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</si>
  <si>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</si>
  <si>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</si>
  <si>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</si>
  <si>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</si>
  <si>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</si>
  <si>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</si>
  <si>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</si>
  <si>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</si>
  <si>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</si>
  <si>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</si>
  <si>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</si>
  <si>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</si>
  <si>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</si>
  <si>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</si>
  <si>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</si>
  <si>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</si>
  <si>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</si>
  <si>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</si>
  <si>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</si>
  <si>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</si>
  <si>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</si>
  <si>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</si>
  <si>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</si>
  <si>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</si>
  <si>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</si>
  <si>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</si>
  <si>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</si>
  <si>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</si>
  <si>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</si>
  <si>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</si>
  <si>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</si>
  <si>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</si>
  <si>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</si>
  <si>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</si>
  <si>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</si>
  <si>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</si>
  <si>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</si>
  <si>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</si>
  <si>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</si>
  <si>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</si>
  <si>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</si>
  <si>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</si>
  <si>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</si>
  <si>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</si>
  <si>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</si>
  <si>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</si>
  <si>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</si>
  <si>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</si>
  <si>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</si>
  <si>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</si>
  <si>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</si>
  <si>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</si>
  <si>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</si>
  <si>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</si>
  <si>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</si>
  <si>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</si>
  <si>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</si>
  <si>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</si>
  <si>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</si>
  <si>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</si>
  <si>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</si>
  <si>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</si>
  <si>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</si>
  <si>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</si>
  <si>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</si>
  <si>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</si>
  <si>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</si>
  <si>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</si>
  <si>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</si>
  <si>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</si>
  <si>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</si>
  <si>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</si>
  <si>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</si>
  <si>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</si>
  <si>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</si>
  <si>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</si>
  <si>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</si>
  <si>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</si>
  <si>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</si>
  <si>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</si>
  <si>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</si>
  <si>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</si>
  <si>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</si>
  <si>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</si>
  <si>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</si>
  <si>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</si>
  <si>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</si>
  <si>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</si>
  <si>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</si>
  <si>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</si>
  <si>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</si>
  <si>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</si>
  <si>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</si>
  <si>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</si>
  <si>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</si>
  <si>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</si>
  <si>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</si>
  <si>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</si>
  <si>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</si>
  <si>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</si>
  <si>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</si>
  <si>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</si>
  <si>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</si>
  <si>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</si>
  <si>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</si>
  <si>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</si>
  <si>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</si>
  <si>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</si>
  <si>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</si>
  <si>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</si>
  <si>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</si>
  <si>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</si>
  <si>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</si>
  <si>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</si>
  <si>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</si>
  <si>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</si>
  <si>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</si>
  <si>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</si>
  <si>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</si>
  <si>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</si>
  <si>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</si>
  <si>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</si>
  <si>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</si>
  <si>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</si>
  <si>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</si>
  <si>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</si>
  <si>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</si>
  <si>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</si>
  <si>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</si>
  <si>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</si>
  <si>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</si>
  <si>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</si>
  <si>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</si>
  <si>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</si>
  <si>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</si>
  <si>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</si>
  <si>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</si>
  <si>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</si>
  <si>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</si>
  <si>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</si>
  <si>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</si>
  <si>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</si>
  <si>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</si>
  <si>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</si>
  <si>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</si>
  <si>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</si>
  <si>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</si>
  <si>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</si>
  <si>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</si>
  <si>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</si>
  <si>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</si>
  <si>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</si>
  <si>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</si>
  <si>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</si>
  <si>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</si>
  <si>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</si>
  <si>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</si>
  <si>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</si>
  <si>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</si>
  <si>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</si>
  <si>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</si>
  <si>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</si>
  <si>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</si>
  <si>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</si>
  <si>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</si>
  <si>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</si>
  <si>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</si>
  <si>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</si>
  <si>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</si>
  <si>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</si>
  <si>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</si>
  <si>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</si>
  <si>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</si>
  <si>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</si>
  <si>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</si>
  <si>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</si>
  <si>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</si>
  <si>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</si>
  <si>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</si>
  <si>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</si>
  <si>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</si>
  <si>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</si>
  <si>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</si>
  <si>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</si>
  <si>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</si>
  <si>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</si>
  <si>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</si>
  <si>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</si>
  <si>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</si>
  <si>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</si>
  <si>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</si>
  <si>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</si>
  <si>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</si>
  <si>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</si>
  <si>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</si>
  <si>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</si>
  <si>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</si>
  <si>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</si>
  <si>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</si>
  <si>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</si>
  <si>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</si>
  <si>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</si>
  <si>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</si>
  <si>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</si>
  <si>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</si>
  <si>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</si>
  <si>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</si>
  <si>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</si>
  <si>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</si>
  <si>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</si>
  <si>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</si>
  <si>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</si>
  <si>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</si>
  <si>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</si>
  <si>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</si>
  <si>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</si>
  <si>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</si>
  <si>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</si>
  <si>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</si>
  <si>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</si>
  <si>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</si>
  <si>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</si>
  <si>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</si>
  <si>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</si>
  <si>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</si>
  <si>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</si>
  <si>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</si>
  <si>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</si>
  <si>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</si>
  <si>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</si>
  <si>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</si>
  <si>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</si>
  <si>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</si>
  <si>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</si>
  <si>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</si>
  <si>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</si>
  <si>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</si>
  <si>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</si>
  <si>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</si>
  <si>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</si>
  <si>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</si>
  <si>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</si>
  <si>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</si>
  <si>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</si>
  <si>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</si>
  <si>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</si>
  <si>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</si>
  <si>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</si>
  <si>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</si>
  <si>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</si>
  <si>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</si>
  <si>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</si>
  <si>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</si>
  <si>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</si>
  <si>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</si>
  <si>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</si>
  <si>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</si>
  <si>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</si>
  <si>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</si>
  <si>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</si>
  <si>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</si>
  <si>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</si>
  <si>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</si>
  <si>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</si>
  <si>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</si>
  <si>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</si>
  <si>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</si>
  <si>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</si>
  <si>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</si>
  <si>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</si>
  <si>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</si>
  <si>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</si>
  <si>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</si>
  <si>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</si>
  <si>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</si>
  <si>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</si>
  <si>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</si>
  <si>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</si>
  <si>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</si>
  <si>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</si>
  <si>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</si>
  <si>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</si>
  <si>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</si>
  <si>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</si>
  <si>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</si>
  <si>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</si>
  <si>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</si>
  <si>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</si>
  <si>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</si>
  <si>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</si>
  <si>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</si>
  <si>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</si>
  <si>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</si>
  <si>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</si>
  <si>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</si>
  <si>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</si>
  <si>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</si>
  <si>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</si>
  <si>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</si>
  <si>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</si>
  <si>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</si>
  <si>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</si>
  <si>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</si>
  <si>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</si>
  <si>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</si>
  <si>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</si>
  <si>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</si>
  <si>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</si>
  <si>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</si>
  <si>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</si>
  <si>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</si>
  <si>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</si>
  <si>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</si>
  <si>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</si>
  <si>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</si>
  <si>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</si>
  <si>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</si>
  <si>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</si>
  <si>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</si>
  <si>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</si>
  <si>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</si>
  <si>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</si>
  <si>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</si>
  <si>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</si>
  <si>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</si>
  <si>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</si>
  <si>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</si>
  <si>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</si>
  <si>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</si>
  <si>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</si>
  <si>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</si>
  <si>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</si>
  <si>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</si>
  <si>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</si>
  <si>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</si>
  <si>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</si>
  <si>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</si>
  <si>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</si>
  <si>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</si>
  <si>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</si>
  <si>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</si>
  <si>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</si>
  <si>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</si>
  <si>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</si>
  <si>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</si>
  <si>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</si>
  <si>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</si>
  <si>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</si>
  <si>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</si>
  <si>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</si>
  <si>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</si>
  <si>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</si>
  <si>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</si>
  <si>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</si>
  <si>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</si>
  <si>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</si>
  <si>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</si>
  <si>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</si>
  <si>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</si>
  <si>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</si>
  <si>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</si>
  <si>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</si>
  <si>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</si>
  <si>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</si>
  <si>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</si>
  <si>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</si>
  <si>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</si>
  <si>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</si>
  <si>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</si>
  <si>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</si>
  <si>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</si>
  <si>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</si>
  <si>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</si>
  <si>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</si>
  <si>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</si>
  <si>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</si>
  <si>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</si>
  <si>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</si>
  <si>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</si>
  <si>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</si>
  <si>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</si>
  <si>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</si>
  <si>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</si>
  <si>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</si>
  <si>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</si>
  <si>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</si>
  <si>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</si>
  <si>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</si>
  <si>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</si>
  <si>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</si>
  <si>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</si>
  <si>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</si>
  <si>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</si>
  <si>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</si>
  <si>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</si>
  <si>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</si>
  <si>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</si>
  <si>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</si>
  <si>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</si>
  <si>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</si>
  <si>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</si>
  <si>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</si>
  <si>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</si>
  <si>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</si>
  <si>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</si>
  <si>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</si>
  <si>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</si>
  <si>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</si>
  <si>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</si>
  <si>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</si>
  <si>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</si>
  <si>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</si>
  <si>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</si>
  <si>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</si>
  <si>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</si>
  <si>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</si>
  <si>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</si>
  <si>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</si>
  <si>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</si>
  <si>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</si>
  <si>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</si>
  <si>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</si>
  <si>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</si>
  <si>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</si>
  <si>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</si>
  <si>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</si>
  <si>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</si>
  <si>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</si>
  <si>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</si>
  <si>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</si>
  <si>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</si>
  <si>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</si>
  <si>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</si>
  <si>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</si>
  <si>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</si>
  <si>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</si>
  <si>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</si>
  <si>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</si>
  <si>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</si>
  <si>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</si>
  <si>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</si>
  <si>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</si>
  <si>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</si>
  <si>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</si>
  <si>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</si>
  <si>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</si>
  <si>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</si>
  <si>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</si>
  <si>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</si>
  <si>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</si>
  <si>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</si>
  <si>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</si>
  <si>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</si>
  <si>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</si>
  <si>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</si>
  <si>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</si>
  <si>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</si>
  <si>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</si>
  <si>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</si>
  <si>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</si>
  <si>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</si>
  <si>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</si>
  <si>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</si>
  <si>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</si>
  <si>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</si>
  <si>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</si>
  <si>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</si>
  <si>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</si>
  <si>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</si>
  <si>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</si>
  <si>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</si>
  <si>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</si>
  <si>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</si>
  <si>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</si>
  <si>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</si>
  <si>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</si>
  <si>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</si>
  <si>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</si>
  <si>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</si>
  <si>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</si>
  <si>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</si>
  <si>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</si>
  <si>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</si>
  <si>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</si>
  <si>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</si>
  <si>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</si>
  <si>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</si>
  <si>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</si>
  <si>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</si>
  <si>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</si>
  <si>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</si>
  <si>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</si>
  <si>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</si>
  <si>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</si>
  <si>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</si>
  <si>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</si>
  <si>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</si>
  <si>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</si>
  <si>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</si>
  <si>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</si>
  <si>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</si>
  <si>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</si>
  <si>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</si>
  <si>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</si>
  <si>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</si>
  <si>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</si>
  <si>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</si>
  <si>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</si>
  <si>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</si>
  <si>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</si>
  <si>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</si>
  <si>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</si>
  <si>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</si>
  <si>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</si>
  <si>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</si>
  <si>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</si>
  <si>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</si>
  <si>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</si>
  <si>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</si>
  <si>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</si>
  <si>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</si>
  <si>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</si>
  <si>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</si>
  <si>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</si>
  <si>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</si>
  <si>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</si>
  <si>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</si>
  <si>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</si>
  <si>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</si>
  <si>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</si>
  <si>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</si>
  <si>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</si>
  <si>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</si>
  <si>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</si>
  <si>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</si>
  <si>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</si>
  <si>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</si>
  <si>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</si>
  <si>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</si>
  <si>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</si>
  <si>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</si>
  <si>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</si>
  <si>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</si>
  <si>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</si>
  <si>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</si>
  <si>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</si>
  <si>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</si>
  <si>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</si>
  <si>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</si>
  <si>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</si>
  <si>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</si>
  <si>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</si>
  <si>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</si>
  <si>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</si>
  <si>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</si>
  <si>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</si>
  <si>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</si>
  <si>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</si>
  <si>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</si>
  <si>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</si>
  <si>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</si>
  <si>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</si>
  <si>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</si>
  <si>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</si>
  <si>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</si>
  <si>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</si>
  <si>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</si>
  <si>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</si>
  <si>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</si>
  <si>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</si>
  <si>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</si>
  <si>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</si>
  <si>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</si>
  <si>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</si>
  <si>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</si>
  <si>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</si>
  <si>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</si>
  <si>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</si>
  <si>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</si>
  <si>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</si>
  <si>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</si>
  <si>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</si>
  <si>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</si>
  <si>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</si>
  <si>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</si>
  <si>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</si>
  <si>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</si>
  <si>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</si>
  <si>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</si>
  <si>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</si>
  <si>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</si>
  <si>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</si>
  <si>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</si>
  <si>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</si>
  <si>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</si>
  <si>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</si>
  <si>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</si>
  <si>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</si>
  <si>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</si>
  <si>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</si>
  <si>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</si>
  <si>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</si>
  <si>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</si>
  <si>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</si>
  <si>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</si>
  <si>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</si>
  <si>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</si>
  <si>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</si>
  <si>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</si>
  <si>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</si>
  <si>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</si>
  <si>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</si>
  <si>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</si>
  <si>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</si>
  <si>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</si>
  <si>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</si>
  <si>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</si>
  <si>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</si>
  <si>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</si>
  <si>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</si>
  <si>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</si>
  <si>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</si>
  <si>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</si>
  <si>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</si>
  <si>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</si>
  <si>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</si>
  <si>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</si>
  <si>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</si>
  <si>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</si>
  <si>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</si>
  <si>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</si>
  <si>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</si>
  <si>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</si>
  <si>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</si>
  <si>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</si>
  <si>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</si>
  <si>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</si>
  <si>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</si>
  <si>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</si>
  <si>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</si>
  <si>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</si>
  <si>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</si>
  <si>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</si>
  <si>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</si>
  <si>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</si>
  <si>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</si>
  <si>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</si>
  <si>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</si>
  <si>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</si>
  <si>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</si>
  <si>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</si>
  <si>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</si>
  <si>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</si>
  <si>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</si>
  <si>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</si>
  <si>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</si>
  <si>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</si>
  <si>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</si>
  <si>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</si>
  <si>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</si>
  <si>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</si>
  <si>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</si>
  <si>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</si>
  <si>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</si>
  <si>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</si>
  <si>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</si>
  <si>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</si>
  <si>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</si>
  <si>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</si>
  <si>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</si>
  <si>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</si>
  <si>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</si>
  <si>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</si>
  <si>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</si>
  <si>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</si>
  <si>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</si>
  <si>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</si>
  <si>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</si>
  <si>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</si>
  <si>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</si>
  <si>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</si>
  <si>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</si>
  <si>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</si>
  <si>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</si>
  <si>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</si>
  <si>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</si>
  <si>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</si>
  <si>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</si>
  <si>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</si>
  <si>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</si>
  <si>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</si>
  <si>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</si>
  <si>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</si>
  <si>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</si>
  <si>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</si>
  <si>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</si>
  <si>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</si>
  <si>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</si>
  <si>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</si>
  <si>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</si>
  <si>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</si>
  <si>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</si>
  <si>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</si>
  <si>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</si>
  <si>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</si>
  <si>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</si>
  <si>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</si>
  <si>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</si>
  <si>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</si>
  <si>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</si>
  <si>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</si>
  <si>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</si>
  <si>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</si>
  <si>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</si>
  <si>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</si>
  <si>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</si>
  <si>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</si>
  <si>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</si>
  <si>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</si>
  <si>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</si>
  <si>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</si>
  <si>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</si>
  <si>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</si>
  <si>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</si>
  <si>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</si>
  <si>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</si>
  <si>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</si>
  <si>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</si>
  <si>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</si>
  <si>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</si>
  <si>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</si>
  <si>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</si>
  <si>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</si>
  <si>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</si>
  <si>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</si>
  <si>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</si>
  <si>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</si>
  <si>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</si>
  <si>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</si>
  <si>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</si>
  <si>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</si>
  <si>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</si>
  <si>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</si>
  <si>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</si>
  <si>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</si>
  <si>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</si>
  <si>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</si>
  <si>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</si>
  <si>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</si>
  <si>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</si>
  <si>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</si>
  <si>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</si>
  <si>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</si>
  <si>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</si>
  <si>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</si>
  <si>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</si>
  <si>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</si>
  <si>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</si>
  <si>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</si>
  <si>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</si>
  <si>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</si>
  <si>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</si>
  <si>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</si>
  <si>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</si>
  <si>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</si>
  <si>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</si>
  <si>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</si>
  <si>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</si>
  <si>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</si>
  <si>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</si>
  <si>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</si>
  <si>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</si>
  <si>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</si>
  <si>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</si>
  <si>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</si>
  <si>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</si>
  <si>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</si>
  <si>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</si>
  <si>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</si>
  <si>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</si>
  <si>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</si>
  <si>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</si>
  <si>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</si>
  <si>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</si>
  <si>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</si>
  <si>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</si>
  <si>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</si>
  <si>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</si>
  <si>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</si>
  <si>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</si>
  <si>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</si>
  <si>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</si>
  <si>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</si>
  <si>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</si>
  <si>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</si>
  <si>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</si>
  <si>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</si>
  <si>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</si>
  <si>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</si>
  <si>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</si>
  <si>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</si>
  <si>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</si>
  <si>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</si>
  <si>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</si>
  <si>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</si>
  <si>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</si>
  <si>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</si>
  <si>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</si>
  <si>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</si>
  <si>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</si>
  <si>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</si>
  <si>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</si>
  <si>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</si>
  <si>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</si>
  <si>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</si>
  <si>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</si>
  <si>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</si>
  <si>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</si>
  <si>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</si>
  <si>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</si>
  <si>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</si>
  <si>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</si>
  <si>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</si>
  <si>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</si>
  <si>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</si>
  <si>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</si>
  <si>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</si>
  <si>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</si>
  <si>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</si>
  <si>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</si>
  <si>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</si>
  <si>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</si>
  <si>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</si>
  <si>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</si>
  <si>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</si>
  <si>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</si>
  <si>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</si>
  <si>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</si>
  <si>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</si>
  <si>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</si>
  <si>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</si>
  <si>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</si>
  <si>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</si>
  <si>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</si>
  <si>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</si>
  <si>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</si>
  <si>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</si>
  <si>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</si>
  <si>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</si>
  <si>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</si>
  <si>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</si>
  <si>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</si>
  <si>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</si>
  <si>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</si>
  <si>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</si>
  <si>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</si>
  <si>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</si>
  <si>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</si>
  <si>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</si>
  <si>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</si>
  <si>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</si>
  <si>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</si>
  <si>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</si>
  <si>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</si>
  <si>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</si>
  <si>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</si>
  <si>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</si>
  <si>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</si>
  <si>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</si>
  <si>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</si>
  <si>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</si>
  <si>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</si>
  <si>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</si>
  <si>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</si>
  <si>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</si>
  <si>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</si>
  <si>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</si>
  <si>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</si>
  <si>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</si>
  <si>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</si>
  <si>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</si>
  <si>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</si>
  <si>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</si>
  <si>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</si>
  <si>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</si>
  <si>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</si>
  <si>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</si>
  <si>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</si>
  <si>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</si>
  <si>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</si>
  <si>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</si>
  <si>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</si>
  <si>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</si>
  <si>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</si>
  <si>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</si>
  <si>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</si>
  <si>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</si>
  <si>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</si>
  <si>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</si>
  <si>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</si>
  <si>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</si>
  <si>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</si>
  <si>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</si>
  <si>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</si>
  <si>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</si>
  <si>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</si>
  <si>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</si>
  <si>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</si>
  <si>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</si>
  <si>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</si>
  <si>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</si>
  <si>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</si>
  <si>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</si>
  <si>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</si>
  <si>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</si>
  <si>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</si>
  <si>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</si>
  <si>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</si>
  <si>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</si>
  <si>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</si>
  <si>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</si>
  <si>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</si>
  <si>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</si>
  <si>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</si>
  <si>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</si>
  <si>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</si>
  <si>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</si>
  <si>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</si>
  <si>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</si>
  <si>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</si>
  <si>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</si>
  <si>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</si>
  <si>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</si>
  <si>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</si>
  <si>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</si>
  <si>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</si>
  <si>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</si>
  <si>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</si>
  <si>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</si>
  <si>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</si>
  <si>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</si>
  <si>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</si>
  <si>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</si>
  <si>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</si>
  <si>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</si>
  <si>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</si>
  <si>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</si>
  <si>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</si>
  <si>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</si>
  <si>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</si>
  <si>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</si>
  <si>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</si>
  <si>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</si>
  <si>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</si>
  <si>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</si>
  <si>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</si>
  <si>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</si>
  <si>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</si>
  <si>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</si>
  <si>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</si>
  <si>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</si>
  <si>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</si>
  <si>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</si>
  <si>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</si>
  <si>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</si>
  <si>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</si>
  <si>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</si>
  <si>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</si>
  <si>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</si>
  <si>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</si>
  <si>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</si>
  <si>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</si>
  <si>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</si>
  <si>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</si>
  <si>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</si>
  <si>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</si>
  <si>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</si>
  <si>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</si>
  <si>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</si>
  <si>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</si>
  <si>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</si>
  <si>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</si>
  <si>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</si>
  <si>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</si>
  <si>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</si>
  <si>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</si>
  <si>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</si>
  <si>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</si>
  <si>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</si>
  <si>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</si>
  <si>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</si>
  <si>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</si>
  <si>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</si>
  <si>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</si>
  <si>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</si>
  <si>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</si>
  <si>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</si>
  <si>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</si>
  <si>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</si>
  <si>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</si>
  <si>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</si>
  <si>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</si>
  <si>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</si>
  <si>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</si>
  <si>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</si>
  <si>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</si>
  <si>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</si>
  <si>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</si>
  <si>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</si>
  <si>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</si>
  <si>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</si>
  <si>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</si>
  <si>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</si>
  <si>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</si>
  <si>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</si>
  <si>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</si>
  <si>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</si>
  <si>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</si>
  <si>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</si>
  <si>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</si>
  <si>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</si>
  <si>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</si>
  <si>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</si>
  <si>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</si>
  <si>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</si>
  <si>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</si>
  <si>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</si>
  <si>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</si>
  <si>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</si>
  <si>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</si>
  <si>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</si>
  <si>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</si>
  <si>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</si>
  <si>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</si>
  <si>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</si>
  <si>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</si>
  <si>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</si>
  <si>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</si>
  <si>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</si>
  <si>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</si>
  <si>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</si>
  <si>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</si>
  <si>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</si>
  <si>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</si>
  <si>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</si>
  <si>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</si>
  <si>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</si>
  <si>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</si>
  <si>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</si>
  <si>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</si>
  <si>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</si>
  <si>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</si>
  <si>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</si>
  <si>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</si>
  <si>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</si>
  <si>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</si>
  <si>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</si>
  <si>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</si>
  <si>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</si>
  <si>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</si>
  <si>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</si>
  <si>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</si>
  <si>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</si>
  <si>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</si>
  <si>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</si>
  <si>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</si>
  <si>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</si>
  <si>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</si>
  <si>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</si>
  <si>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</si>
  <si>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</si>
  <si>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</si>
  <si>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</si>
  <si>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</si>
  <si>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</si>
  <si>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</si>
  <si>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</si>
  <si>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</si>
  <si>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</si>
  <si>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</si>
  <si>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</si>
  <si>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</si>
  <si>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</si>
  <si>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</si>
  <si>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</si>
  <si>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</si>
  <si>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</si>
  <si>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</si>
  <si>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</si>
  <si>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</si>
  <si>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</si>
  <si>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</si>
  <si>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</si>
  <si>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</si>
  <si>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</si>
  <si>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</si>
  <si>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</si>
  <si>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</si>
  <si>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</si>
  <si>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</si>
  <si>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</si>
  <si>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</si>
  <si>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</si>
  <si>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</si>
  <si>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</si>
  <si>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</si>
  <si>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</si>
  <si>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</si>
  <si>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</si>
  <si>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</si>
  <si>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</si>
  <si>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</si>
  <si>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</si>
  <si>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</si>
  <si>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</si>
  <si>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</si>
  <si>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</si>
  <si>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</si>
  <si>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</si>
  <si>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</si>
  <si>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</si>
  <si>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</si>
  <si>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</si>
  <si>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</si>
  <si>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</si>
  <si>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</si>
  <si>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</si>
  <si>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</si>
  <si>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</si>
  <si>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</si>
  <si>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</si>
  <si>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</si>
  <si>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</si>
  <si>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</si>
  <si>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</si>
  <si>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</si>
  <si>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</si>
  <si>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</si>
  <si>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</si>
  <si>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</si>
  <si>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</si>
  <si>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</si>
  <si>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</si>
  <si>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</si>
  <si>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</si>
  <si>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</si>
  <si>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</si>
  <si>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</si>
  <si>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</si>
  <si>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</si>
  <si>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</si>
  <si>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</si>
  <si>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</si>
  <si>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</si>
  <si>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</si>
  <si>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</si>
  <si>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</si>
  <si>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</si>
  <si>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</si>
  <si>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</si>
  <si>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</si>
  <si>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</si>
  <si>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</si>
  <si>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</si>
  <si>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</si>
  <si>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</si>
  <si>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</si>
  <si>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</si>
  <si>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</si>
  <si>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</si>
  <si>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</si>
  <si>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</si>
  <si>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</si>
  <si>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</si>
  <si>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</si>
  <si>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</si>
  <si>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</si>
  <si>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</si>
  <si>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</si>
  <si>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</si>
  <si>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</si>
  <si>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</si>
  <si>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</si>
  <si>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</si>
  <si>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</si>
  <si>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</si>
  <si>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</si>
  <si>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</si>
  <si>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</si>
  <si>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</si>
  <si>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</si>
  <si>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</si>
  <si>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</si>
  <si>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</si>
  <si>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</si>
  <si>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</si>
  <si>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</si>
  <si>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</si>
  <si>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</si>
  <si>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</si>
  <si>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</si>
  <si>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</si>
  <si>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</si>
  <si>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</si>
  <si>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</si>
  <si>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</si>
  <si>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</si>
  <si>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</si>
  <si>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</si>
  <si>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</si>
  <si>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</si>
  <si>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</si>
  <si>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</si>
  <si>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</si>
  <si>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</si>
  <si>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</si>
  <si>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</si>
  <si>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</si>
  <si>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</si>
  <si>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</si>
  <si>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</si>
  <si>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</si>
  <si>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</si>
  <si>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</si>
  <si>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</si>
  <si>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</si>
  <si>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</si>
  <si>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</si>
  <si>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</si>
  <si>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</si>
  <si>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</si>
  <si>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</si>
  <si>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</si>
  <si>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</si>
  <si>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</si>
  <si>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</si>
  <si>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</si>
  <si>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</si>
  <si>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</si>
  <si>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</si>
  <si>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</si>
  <si>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</si>
  <si>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</si>
  <si>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</si>
  <si>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</si>
  <si>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</si>
  <si>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</si>
  <si>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</si>
  <si>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</si>
  <si>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</si>
  <si>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</si>
  <si>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</si>
  <si>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</si>
  <si>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</si>
  <si>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</si>
  <si>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</si>
  <si>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</si>
  <si>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</si>
  <si>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</si>
  <si>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</si>
  <si>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</si>
  <si>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</si>
  <si>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</si>
  <si>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</si>
  <si>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</si>
  <si>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</si>
  <si>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</si>
  <si>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</si>
  <si>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</si>
  <si>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</si>
  <si>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</si>
  <si>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</si>
  <si>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</si>
  <si>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</si>
  <si>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</si>
  <si>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</si>
  <si>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</si>
  <si>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</si>
  <si>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</si>
  <si>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</si>
  <si>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</si>
  <si>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</si>
  <si>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</si>
  <si>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</si>
  <si>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</si>
  <si>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</si>
  <si>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</si>
  <si>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</si>
  <si>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</si>
  <si>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</si>
  <si>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</si>
  <si>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</si>
  <si>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</si>
  <si>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</si>
  <si>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</si>
  <si>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</si>
  <si>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</si>
  <si>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</si>
  <si>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</si>
  <si>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</si>
  <si>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</si>
  <si>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</si>
  <si>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</si>
  <si>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</si>
  <si>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</si>
  <si>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</si>
  <si>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</si>
  <si>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</si>
  <si>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</si>
  <si>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</si>
  <si>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</si>
  <si>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</si>
  <si>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</si>
  <si>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</si>
  <si>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</si>
  <si>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</si>
  <si>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</si>
  <si>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</si>
  <si>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</si>
  <si>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</si>
  <si>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</si>
  <si>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</si>
  <si>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</si>
  <si>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</si>
  <si>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</si>
  <si>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</si>
  <si>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</si>
  <si>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</si>
  <si>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</si>
  <si>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</si>
  <si>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</si>
  <si>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</si>
  <si>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</si>
  <si>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</si>
  <si>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</si>
  <si>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</si>
  <si>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</si>
  <si>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</si>
  <si>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</si>
  <si>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</si>
  <si>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</si>
  <si>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</si>
  <si>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</si>
  <si>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</si>
  <si>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</si>
  <si>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</si>
  <si>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</si>
  <si>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</si>
  <si>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</si>
  <si>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</si>
  <si>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</si>
  <si>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</si>
  <si>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</si>
  <si>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</si>
  <si>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</si>
  <si>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</si>
  <si>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</si>
  <si>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</si>
  <si>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</si>
  <si>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</si>
  <si>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</si>
  <si>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</si>
  <si>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</si>
  <si>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</si>
  <si>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</si>
  <si>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</si>
  <si>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</si>
  <si>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</si>
  <si>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</si>
  <si>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</si>
  <si>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</si>
  <si>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</si>
  <si>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</si>
  <si>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</si>
  <si>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</si>
  <si>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</si>
  <si>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</si>
  <si>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</si>
  <si>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</si>
  <si>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</si>
  <si>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</si>
  <si>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</si>
  <si>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</si>
  <si>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</si>
  <si>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</si>
  <si>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</si>
  <si>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</si>
  <si>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</si>
  <si>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</si>
  <si>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</si>
  <si>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</si>
  <si>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</si>
  <si>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</si>
  <si>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</si>
  <si>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</si>
  <si>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</si>
  <si>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</si>
  <si>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</si>
  <si>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</si>
  <si>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</si>
  <si>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</si>
  <si>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</si>
  <si>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</si>
  <si>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</si>
  <si>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</si>
  <si>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</si>
  <si>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</si>
  <si>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</si>
  <si>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</si>
  <si>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</si>
  <si>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</si>
  <si>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</si>
  <si>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</si>
  <si>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</si>
  <si>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</si>
  <si>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</si>
  <si>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</si>
  <si>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</si>
  <si>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</si>
  <si>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</si>
  <si>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</si>
  <si>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</si>
  <si>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</si>
  <si>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</si>
  <si>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</si>
  <si>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</si>
  <si>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</si>
  <si>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</si>
  <si>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</si>
  <si>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</si>
  <si>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</si>
  <si>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</si>
  <si>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</si>
  <si>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</si>
  <si>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</si>
  <si>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</si>
  <si>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</si>
  <si>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</si>
  <si>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</si>
  <si>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</si>
  <si>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</si>
  <si>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</si>
  <si>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</si>
  <si>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</si>
  <si>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</si>
  <si>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</si>
  <si>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</si>
  <si>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</si>
  <si>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</si>
  <si>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</si>
  <si>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</si>
  <si>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</si>
  <si>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</si>
  <si>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</si>
  <si>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</si>
  <si>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</si>
  <si>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</si>
  <si>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</si>
  <si>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</si>
  <si>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</si>
  <si>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</si>
  <si>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</si>
  <si>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</si>
  <si>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</si>
  <si>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</si>
  <si>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</si>
  <si>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</si>
  <si>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</si>
  <si>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</si>
  <si>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</si>
  <si>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</si>
  <si>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</si>
  <si>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</si>
  <si>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</si>
  <si>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</si>
  <si>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</si>
  <si>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</si>
  <si>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</si>
  <si>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</si>
  <si>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</si>
  <si>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</si>
  <si>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</si>
  <si>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</si>
  <si>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</si>
  <si>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</si>
  <si>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</si>
  <si>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</si>
  <si>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</si>
  <si>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</si>
  <si>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</si>
  <si>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</si>
  <si>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</si>
  <si>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</si>
  <si>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</si>
  <si>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</si>
  <si>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</si>
  <si>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</si>
  <si>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</si>
  <si>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</si>
  <si>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</si>
  <si>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</si>
  <si>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</si>
  <si>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</si>
  <si>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</si>
  <si>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</si>
  <si>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</si>
  <si>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</si>
  <si>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</si>
  <si>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</si>
  <si>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</si>
  <si>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</si>
  <si>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</si>
  <si>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</si>
  <si>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</si>
  <si>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</si>
  <si>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</si>
  <si>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</si>
  <si>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</si>
  <si>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</si>
  <si>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</si>
  <si>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</si>
  <si>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</si>
  <si>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</si>
  <si>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</si>
  <si>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</si>
  <si>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</si>
  <si>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</si>
  <si>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</si>
  <si>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</si>
  <si>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</si>
  <si>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</si>
  <si>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</si>
  <si>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</si>
  <si>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</si>
  <si>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</si>
  <si>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</si>
  <si>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</si>
  <si>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</si>
  <si>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</si>
  <si>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</si>
  <si>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</si>
  <si>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</si>
  <si>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</si>
  <si>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</si>
  <si>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</si>
  <si>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</si>
  <si>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</si>
  <si>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</si>
  <si>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</si>
  <si>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</si>
  <si>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</si>
  <si>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</si>
  <si>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</si>
  <si>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</si>
  <si>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</si>
  <si>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</si>
  <si>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</si>
  <si>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</si>
  <si>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</si>
  <si>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</si>
  <si>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</si>
  <si>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</si>
  <si>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</si>
  <si>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</si>
  <si>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</si>
  <si>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</si>
  <si>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</si>
  <si>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</si>
  <si>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</si>
  <si>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</si>
  <si>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</si>
  <si>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</si>
  <si>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</si>
  <si>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</si>
  <si>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</si>
  <si>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</si>
  <si>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</si>
  <si>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</si>
  <si>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</si>
  <si>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</si>
  <si>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</si>
  <si>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</si>
  <si>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</si>
  <si>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</si>
  <si>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</si>
  <si>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</si>
  <si>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</si>
  <si>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</si>
  <si>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</si>
  <si>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</si>
  <si>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</si>
  <si>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</si>
  <si>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</si>
  <si>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</si>
  <si>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</si>
  <si>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</si>
  <si>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</si>
  <si>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</si>
  <si>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</si>
  <si>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</si>
  <si>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</si>
  <si>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</si>
  <si>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</si>
  <si>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</si>
  <si>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</si>
  <si>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</si>
  <si>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</si>
  <si>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</si>
  <si>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</si>
  <si>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</si>
  <si>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</si>
  <si>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</si>
  <si>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</si>
  <si>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</si>
  <si>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</si>
  <si>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</si>
  <si>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</si>
  <si>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</si>
  <si>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</si>
  <si>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</si>
  <si>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</si>
  <si>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</si>
  <si>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</si>
  <si>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</si>
  <si>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</si>
  <si>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</si>
  <si>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</si>
  <si>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</si>
  <si>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</si>
  <si>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</si>
  <si>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</si>
  <si>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</si>
  <si>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</si>
  <si>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</si>
  <si>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</si>
  <si>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</si>
  <si>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</si>
  <si>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</si>
  <si>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</si>
  <si>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</si>
  <si>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</si>
  <si>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</si>
  <si>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</si>
  <si>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</si>
  <si>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</si>
  <si>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</si>
  <si>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</si>
  <si>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</si>
  <si>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</si>
  <si>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</si>
  <si>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</si>
  <si>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</si>
  <si>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</si>
  <si>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</si>
  <si>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</si>
  <si>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</si>
  <si>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</si>
  <si>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</si>
  <si>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</si>
  <si>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</si>
  <si>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</si>
  <si>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</si>
  <si>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</si>
  <si>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</si>
  <si>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</si>
  <si>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</si>
  <si>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</si>
  <si>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</si>
  <si>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</si>
  <si>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</si>
  <si>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</si>
  <si>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</si>
  <si>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</si>
  <si>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</si>
  <si>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</si>
  <si>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</si>
  <si>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</si>
  <si>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</si>
  <si>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</si>
  <si>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</si>
  <si>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</si>
  <si>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</si>
  <si>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</si>
  <si>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</si>
  <si>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</si>
  <si>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</si>
  <si>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</si>
  <si>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</si>
  <si>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</si>
  <si>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</si>
  <si>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</si>
  <si>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</si>
  <si>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</si>
  <si>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</si>
  <si>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</si>
  <si>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</si>
  <si>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</si>
  <si>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</si>
  <si>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</si>
  <si>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</si>
  <si>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</si>
  <si>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</si>
  <si>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</si>
  <si>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</si>
  <si>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</si>
  <si>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</si>
  <si>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</si>
  <si>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</si>
  <si>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</si>
  <si>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</si>
  <si>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</si>
  <si>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</si>
  <si>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</si>
  <si>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</si>
  <si>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</si>
  <si>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</si>
  <si>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</si>
  <si>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</si>
  <si>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</si>
  <si>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</si>
  <si>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</si>
  <si>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</si>
  <si>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</si>
  <si>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</si>
  <si>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</si>
  <si>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</si>
  <si>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</si>
  <si>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</si>
  <si>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</si>
  <si>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</si>
  <si>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</si>
  <si>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</si>
  <si>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</si>
  <si>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</si>
  <si>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</si>
  <si>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</si>
  <si>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</si>
  <si>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</si>
  <si>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</si>
  <si>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</si>
  <si>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</si>
  <si>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</si>
  <si>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</si>
  <si>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</si>
  <si>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</si>
  <si>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</si>
  <si>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</si>
  <si>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</si>
  <si>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</si>
  <si>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</si>
  <si>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</si>
  <si>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</si>
  <si>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</si>
  <si>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</si>
  <si>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</si>
  <si>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</si>
  <si>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</si>
  <si>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</si>
  <si>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</si>
  <si>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</si>
  <si>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</si>
  <si>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</si>
  <si>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</si>
  <si>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</si>
  <si>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</si>
  <si>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</si>
  <si>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</si>
  <si>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</si>
  <si>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</si>
  <si>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</si>
  <si>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</si>
  <si>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</si>
  <si>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</si>
  <si>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</si>
  <si>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</si>
  <si>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</si>
  <si>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</si>
  <si>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</si>
  <si>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</si>
  <si>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</si>
  <si>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</si>
  <si>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</si>
  <si>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</si>
  <si>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</si>
  <si>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</si>
  <si>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</si>
  <si>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</si>
  <si>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</si>
  <si>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</si>
  <si>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</si>
  <si>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</si>
  <si>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</si>
  <si>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</si>
  <si>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</si>
  <si>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</si>
  <si>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</si>
  <si>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</si>
  <si>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</si>
  <si>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</si>
  <si>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</si>
  <si>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</si>
  <si>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</si>
  <si>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</si>
  <si>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</si>
  <si>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</si>
  <si>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</si>
  <si>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</si>
  <si>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</si>
  <si>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</si>
  <si>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</si>
  <si>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</si>
  <si>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</si>
  <si>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</si>
  <si>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</si>
  <si>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</si>
  <si>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</si>
  <si>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</si>
  <si>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</si>
  <si>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</si>
  <si>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</si>
  <si>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</si>
  <si>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</si>
  <si>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</si>
  <si>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</si>
  <si>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</si>
  <si>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</si>
  <si>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</si>
  <si>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</si>
  <si>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</si>
  <si>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</si>
  <si>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</si>
  <si>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</si>
  <si>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</si>
  <si>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</si>
  <si>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</si>
  <si>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</si>
  <si>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</si>
  <si>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</si>
  <si>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</si>
  <si>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</si>
  <si>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</si>
  <si>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</si>
  <si>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</si>
  <si>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</si>
  <si>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</si>
  <si>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</si>
  <si>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</si>
  <si>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</si>
  <si>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</si>
  <si>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</si>
  <si>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</si>
  <si>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</si>
  <si>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</si>
  <si>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</si>
  <si>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</si>
  <si>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</si>
  <si>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</si>
  <si>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</si>
  <si>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</si>
  <si>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</si>
  <si>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</si>
  <si>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</si>
  <si>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</si>
  <si>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</si>
  <si>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</si>
  <si>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</si>
  <si>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</si>
  <si>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</si>
  <si>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</si>
  <si>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</si>
  <si>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</si>
  <si>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</si>
  <si>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</si>
  <si>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</si>
  <si>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</si>
  <si>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</si>
  <si>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</si>
  <si>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</si>
  <si>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</si>
  <si>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</si>
  <si>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</si>
  <si>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</si>
  <si>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</si>
  <si>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</si>
  <si>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</si>
  <si>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</si>
  <si>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</si>
  <si>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</si>
  <si>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</si>
  <si>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</si>
  <si>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</si>
  <si>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</si>
  <si>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</si>
  <si>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</si>
  <si>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</si>
  <si>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</si>
  <si>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</si>
  <si>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</si>
  <si>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</si>
  <si>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</si>
  <si>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</si>
  <si>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</si>
  <si>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</si>
  <si>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</si>
  <si>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</si>
  <si>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</si>
  <si>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</si>
  <si>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</si>
  <si>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</si>
  <si>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</si>
  <si>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</si>
  <si>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</si>
  <si>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</si>
  <si>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</si>
  <si>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</si>
  <si>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</si>
  <si>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</si>
  <si>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</si>
  <si>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</si>
  <si>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</si>
  <si>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</si>
  <si>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</si>
  <si>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</si>
  <si>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</si>
  <si>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</si>
  <si>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</si>
  <si>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</si>
  <si>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</si>
  <si>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</si>
  <si>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</si>
  <si>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</si>
  <si>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</si>
  <si>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</si>
  <si>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</si>
  <si>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</si>
  <si>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</si>
  <si>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</si>
  <si>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</si>
  <si>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</si>
  <si>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</si>
  <si>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</si>
  <si>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</si>
  <si>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</si>
  <si>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</si>
  <si>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</si>
  <si>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</si>
  <si>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</si>
  <si>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</si>
  <si>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</si>
  <si>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</si>
  <si>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</si>
  <si>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</si>
  <si>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</si>
  <si>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</si>
  <si>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</si>
  <si>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</si>
  <si>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</si>
  <si>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</si>
  <si>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</si>
  <si>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</si>
  <si>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</si>
  <si>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</si>
  <si>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</si>
  <si>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</si>
  <si>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</si>
  <si>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</si>
  <si>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</si>
  <si>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</si>
  <si>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</si>
  <si>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</si>
  <si>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</si>
  <si>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</si>
  <si>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</si>
  <si>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</si>
  <si>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</si>
  <si>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</si>
  <si>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</si>
  <si>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</si>
  <si>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</si>
  <si>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</si>
  <si>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</si>
  <si>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</si>
  <si>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</si>
  <si>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</si>
  <si>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</si>
  <si>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</si>
  <si>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</si>
  <si>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</si>
  <si>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</si>
  <si>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</si>
  <si>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</si>
  <si>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</si>
  <si>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</si>
  <si>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</si>
  <si>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</si>
  <si>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</si>
  <si>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</si>
  <si>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</si>
  <si>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</si>
  <si>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</si>
  <si>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</si>
  <si>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</si>
  <si>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</si>
  <si>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</si>
  <si>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</si>
  <si>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</si>
  <si>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</si>
  <si>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</si>
  <si>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</si>
  <si>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</si>
  <si>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</si>
  <si>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</si>
  <si>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</si>
  <si>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</si>
  <si>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</si>
  <si>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</si>
  <si>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</si>
  <si>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</si>
  <si>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</si>
  <si>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</si>
  <si>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</si>
  <si>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</si>
  <si>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</si>
  <si>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</si>
  <si>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</si>
  <si>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</si>
  <si>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</si>
  <si>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</si>
  <si>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</si>
  <si>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</si>
  <si>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</si>
  <si>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</si>
  <si>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</si>
  <si>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</si>
  <si>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</si>
  <si>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</si>
  <si>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</si>
  <si>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</si>
  <si>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</si>
  <si>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</si>
  <si>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</si>
  <si>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</si>
  <si>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</si>
  <si>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</si>
  <si>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</si>
  <si>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</si>
  <si>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</si>
  <si>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</si>
  <si>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</si>
  <si>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</si>
  <si>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</si>
  <si>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</si>
  <si>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</si>
  <si>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</si>
  <si>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</si>
  <si>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</si>
  <si>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</si>
  <si>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</si>
  <si>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</si>
  <si>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</si>
  <si>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</si>
  <si>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</si>
  <si>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</si>
  <si>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</si>
  <si>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</si>
  <si>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</si>
  <si>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</si>
  <si>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</si>
  <si>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</si>
  <si>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</si>
  <si>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</si>
  <si>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</si>
  <si>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</si>
  <si>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</si>
  <si>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</si>
  <si>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</si>
  <si>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</si>
  <si>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</si>
  <si>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</si>
  <si>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</si>
  <si>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</si>
  <si>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</si>
  <si>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</si>
  <si>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</si>
  <si>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</si>
  <si>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</si>
  <si>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</si>
  <si>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</si>
  <si>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</si>
  <si>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</si>
  <si>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</si>
  <si>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</si>
  <si>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</si>
  <si>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</si>
  <si>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</si>
  <si>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</si>
  <si>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</si>
  <si>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</si>
  <si>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</si>
  <si>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</si>
  <si>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</si>
  <si>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</si>
  <si>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</si>
  <si>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</si>
  <si>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</si>
  <si>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</si>
  <si>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</si>
  <si>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</si>
  <si>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</si>
  <si>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</si>
  <si>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</si>
  <si>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</si>
  <si>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</si>
  <si>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</si>
  <si>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</si>
  <si>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</si>
  <si>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</si>
  <si>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</si>
  <si>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</si>
  <si>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</si>
  <si>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</si>
  <si>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</si>
  <si>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</si>
  <si>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</si>
  <si>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</si>
  <si>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</si>
  <si>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</si>
  <si>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</si>
  <si>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</si>
  <si>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</si>
  <si>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</si>
  <si>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</si>
  <si>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</si>
  <si>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</si>
  <si>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</si>
  <si>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</si>
  <si>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</si>
  <si>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</si>
  <si>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</si>
  <si>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</si>
  <si>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</si>
  <si>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</si>
  <si>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</si>
  <si>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</si>
  <si>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</si>
  <si>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</si>
  <si>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</si>
  <si>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</si>
  <si>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</si>
  <si>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</si>
  <si>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</si>
  <si>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</si>
  <si>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</si>
  <si>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</si>
  <si>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</si>
  <si>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</si>
  <si>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</si>
  <si>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</si>
  <si>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</si>
  <si>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</si>
  <si>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</si>
  <si>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</si>
  <si>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</si>
  <si>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</si>
  <si>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</si>
  <si>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</si>
  <si>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</si>
  <si>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</si>
  <si>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</si>
  <si>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</si>
  <si>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</si>
  <si>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</si>
  <si>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</si>
  <si>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</si>
  <si>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</si>
  <si>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</si>
  <si>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</si>
  <si>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</si>
  <si>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</si>
  <si>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</si>
  <si>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</si>
  <si>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</si>
  <si>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</si>
  <si>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</si>
  <si>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</si>
  <si>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</si>
  <si>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</si>
  <si>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</si>
  <si>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</si>
  <si>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</si>
  <si>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</si>
  <si>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</si>
  <si>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</si>
  <si>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</si>
  <si>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</si>
  <si>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</si>
  <si>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</si>
  <si>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</si>
  <si>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</si>
  <si>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</si>
  <si>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</si>
  <si>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</si>
  <si>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</si>
  <si>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</si>
  <si>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</si>
  <si>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</si>
  <si>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</si>
  <si>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</si>
  <si>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</si>
  <si>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</si>
  <si>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</si>
  <si>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</si>
  <si>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</si>
  <si>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</si>
  <si>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</si>
  <si>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</si>
  <si>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</si>
  <si>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</si>
  <si>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</si>
  <si>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</si>
  <si>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</si>
  <si>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</si>
  <si>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</si>
  <si>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</si>
  <si>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</si>
  <si>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</si>
  <si>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</si>
  <si>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</si>
  <si>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</si>
  <si>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</si>
  <si>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</si>
  <si>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</si>
  <si>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</si>
  <si>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</si>
  <si>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</si>
  <si>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</si>
  <si>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</si>
  <si>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</si>
  <si>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</si>
  <si>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</si>
  <si>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</si>
  <si>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</si>
  <si>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</si>
  <si>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</si>
  <si>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</si>
  <si>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</si>
  <si>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</si>
  <si>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</si>
  <si>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</si>
  <si>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</si>
  <si>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</si>
  <si>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</si>
  <si>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</si>
  <si>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</si>
  <si>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</si>
  <si>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</si>
  <si>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</si>
  <si>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</si>
  <si>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</si>
  <si>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</si>
  <si>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</si>
  <si>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</si>
  <si>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</si>
  <si>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</si>
  <si>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</si>
  <si>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</si>
  <si>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</si>
  <si>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</si>
  <si>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</si>
  <si>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</si>
  <si>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</si>
  <si>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</si>
  <si>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</si>
  <si>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</si>
  <si>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</si>
  <si>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</si>
  <si>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</si>
  <si>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</si>
  <si>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</si>
  <si>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</si>
  <si>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</si>
  <si>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</si>
  <si>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</si>
  <si>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</si>
  <si>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</si>
  <si>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</si>
  <si>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</si>
  <si>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</si>
  <si>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</si>
  <si>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</si>
  <si>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</si>
  <si>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</si>
  <si>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</si>
  <si>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</si>
  <si>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</si>
  <si>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</si>
  <si>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</si>
  <si>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</si>
  <si>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</si>
  <si>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</si>
  <si>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</si>
  <si>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</si>
  <si>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</si>
  <si>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</si>
  <si>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</si>
  <si>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</si>
  <si>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</si>
  <si>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</si>
  <si>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</si>
  <si>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</si>
  <si>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</si>
  <si>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</si>
  <si>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</si>
  <si>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</si>
  <si>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</si>
  <si>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</si>
  <si>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</si>
  <si>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</si>
  <si>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</si>
  <si>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</si>
  <si>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</si>
  <si>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</si>
  <si>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</si>
  <si>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</si>
  <si>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</si>
  <si>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</si>
  <si>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</si>
  <si>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</si>
  <si>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</si>
  <si>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</si>
  <si>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</si>
  <si>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</si>
  <si>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</si>
  <si>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</si>
  <si>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</si>
  <si>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</si>
  <si>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</si>
  <si>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</si>
  <si>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</si>
  <si>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</si>
  <si>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</si>
  <si>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</si>
  <si>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</si>
  <si>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</si>
  <si>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</si>
  <si>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</si>
  <si>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</si>
  <si>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</si>
  <si>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</si>
  <si>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</si>
  <si>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</si>
  <si>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</si>
  <si>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</si>
  <si>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</si>
  <si>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</si>
  <si>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</si>
  <si>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</si>
  <si>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</si>
  <si>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</si>
  <si>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</si>
  <si>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</si>
  <si>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</si>
  <si>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</si>
  <si>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</si>
  <si>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</si>
  <si>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</si>
  <si>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</si>
  <si>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</si>
  <si>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</si>
  <si>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</si>
  <si>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</si>
  <si>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</si>
  <si>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</si>
  <si>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</si>
  <si>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</si>
  <si>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</si>
  <si>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</si>
  <si>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</si>
  <si>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</si>
  <si>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</si>
  <si>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</si>
  <si>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</si>
  <si>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</si>
  <si>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</si>
  <si>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</si>
  <si>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</si>
  <si>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</si>
  <si>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</si>
  <si>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</si>
  <si>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</si>
  <si>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</si>
  <si>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</si>
  <si>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</si>
  <si>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</si>
  <si>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</si>
  <si>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</si>
  <si>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</si>
  <si>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</si>
  <si>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</si>
  <si>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</si>
  <si>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</si>
  <si>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</si>
  <si>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</si>
  <si>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</si>
  <si>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</si>
  <si>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</si>
  <si>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</si>
  <si>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</si>
  <si>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</si>
  <si>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</si>
  <si>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</si>
  <si>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</si>
  <si>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</si>
  <si>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</si>
  <si>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</si>
  <si>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</si>
  <si>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</si>
  <si>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</si>
  <si>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</si>
  <si>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</si>
  <si>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</si>
  <si>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</si>
  <si>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</si>
  <si>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</si>
  <si>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</si>
  <si>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</si>
  <si>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</si>
  <si>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</si>
  <si>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</si>
  <si>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</si>
  <si>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</si>
  <si>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</si>
  <si>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</si>
  <si>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</si>
  <si>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</si>
  <si>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</si>
  <si>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</si>
  <si>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</si>
  <si>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</si>
  <si>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</si>
  <si>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</si>
  <si>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</si>
  <si>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</si>
  <si>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</si>
  <si>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</si>
  <si>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</si>
  <si>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</si>
  <si>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</si>
  <si>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</si>
  <si>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</si>
  <si>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</si>
  <si>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</si>
  <si>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</si>
  <si>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</si>
  <si>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</si>
  <si>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</si>
  <si>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</si>
  <si>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</si>
  <si>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</si>
  <si>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</si>
  <si>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</si>
  <si>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</si>
  <si>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</si>
  <si>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</si>
  <si>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</si>
  <si>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</si>
  <si>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</si>
  <si>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</si>
  <si>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</si>
  <si>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</si>
  <si>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</si>
  <si>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</si>
  <si>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</si>
  <si>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</si>
  <si>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</si>
  <si>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</si>
  <si>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</si>
  <si>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</si>
  <si>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</si>
  <si>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</si>
  <si>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</si>
  <si>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</si>
  <si>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</si>
  <si>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</si>
  <si>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</si>
  <si>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</si>
  <si>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</si>
  <si>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</si>
  <si>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</si>
  <si>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</si>
  <si>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</si>
  <si>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</si>
  <si>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</si>
  <si>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</si>
  <si>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</si>
  <si>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</si>
  <si>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</si>
  <si>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</si>
  <si>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</si>
  <si>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</si>
  <si>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</si>
  <si>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</si>
  <si>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</si>
  <si>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</si>
  <si>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</si>
  <si>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</si>
  <si>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</si>
  <si>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</si>
  <si>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</si>
  <si>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</si>
  <si>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</si>
  <si>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</si>
  <si>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</si>
  <si>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</si>
  <si>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</si>
  <si>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</si>
  <si>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</si>
  <si>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</si>
  <si>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</si>
  <si>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</si>
  <si>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</si>
  <si>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</si>
  <si>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</si>
  <si>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</si>
  <si>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</si>
  <si>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</si>
  <si>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</si>
  <si>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</si>
  <si>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</si>
  <si>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</si>
  <si>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</si>
  <si>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</si>
  <si>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</si>
  <si>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</si>
  <si>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</si>
  <si>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</si>
  <si>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</si>
  <si>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</si>
  <si>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</si>
  <si>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</si>
  <si>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</si>
  <si>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</si>
  <si>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</si>
  <si>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</si>
  <si>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</si>
  <si>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</si>
  <si>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</si>
  <si>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</si>
  <si>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</si>
  <si>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</si>
  <si>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</si>
  <si>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</si>
  <si>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</si>
  <si>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</si>
  <si>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</si>
  <si>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</si>
  <si>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</si>
  <si>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</si>
  <si>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</si>
  <si>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</si>
  <si>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</si>
  <si>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</si>
  <si>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</si>
  <si>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</si>
  <si>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</si>
  <si>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</si>
  <si>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</si>
  <si>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</si>
  <si>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</si>
  <si>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</si>
  <si>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</si>
  <si>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</si>
  <si>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</si>
  <si>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</si>
  <si>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</si>
  <si>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</si>
  <si>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</si>
  <si>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</si>
  <si>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</si>
  <si>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</si>
  <si>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</si>
  <si>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</si>
  <si>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</si>
  <si>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</si>
  <si>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</si>
  <si>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</si>
  <si>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</si>
  <si>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</si>
  <si>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</si>
  <si>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</si>
  <si>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</si>
  <si>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</si>
  <si>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</si>
  <si>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</si>
  <si>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</si>
  <si>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</si>
  <si>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</si>
  <si>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</si>
  <si>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</si>
  <si>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</si>
  <si>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</si>
  <si>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</si>
  <si>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</si>
  <si>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</si>
  <si>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</si>
  <si>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</si>
  <si>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</si>
  <si>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</si>
  <si>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</si>
  <si>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</si>
  <si>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</si>
  <si>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</si>
  <si>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</si>
  <si>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</si>
  <si>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</si>
  <si>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</si>
  <si>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</si>
  <si>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</si>
  <si>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</si>
  <si>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</si>
  <si>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</si>
  <si>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</si>
  <si>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</si>
  <si>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</si>
  <si>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</si>
  <si>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</si>
  <si>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</si>
  <si>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</si>
  <si>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</si>
  <si>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</si>
  <si>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</si>
  <si>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</si>
  <si>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</si>
  <si>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</si>
  <si>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</si>
  <si>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</si>
  <si>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</si>
  <si>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</si>
  <si>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</si>
  <si>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</si>
  <si>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</si>
  <si>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</si>
  <si>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</si>
  <si>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</si>
  <si>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</si>
  <si>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</si>
  <si>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</si>
  <si>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</si>
  <si>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</si>
  <si>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</si>
  <si>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</si>
  <si>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</si>
  <si>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</si>
  <si>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</si>
  <si>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</si>
  <si>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</si>
  <si>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</si>
  <si>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</si>
  <si>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</si>
  <si>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</si>
  <si>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</si>
  <si>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</si>
  <si>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</si>
  <si>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</si>
  <si>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</si>
  <si>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</si>
  <si>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</si>
  <si>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</si>
  <si>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</si>
  <si>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</si>
  <si>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</si>
  <si>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</si>
  <si>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</si>
  <si>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</si>
  <si>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</si>
  <si>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</si>
  <si>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</si>
  <si>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</si>
  <si>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</si>
  <si>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</si>
  <si>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</si>
  <si>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</si>
  <si>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</si>
  <si>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</si>
  <si>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</si>
  <si>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</si>
  <si>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</si>
  <si>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</si>
  <si>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</si>
  <si>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</si>
  <si>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</si>
  <si>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</si>
  <si>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</si>
  <si>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</si>
  <si>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</si>
  <si>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</si>
  <si>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</si>
  <si>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</si>
  <si>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</si>
  <si>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</si>
  <si>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</si>
  <si>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</si>
  <si>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</si>
  <si>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</si>
  <si>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</si>
  <si>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</si>
  <si>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</si>
  <si>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</si>
  <si>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</si>
  <si>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</si>
  <si>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</si>
  <si>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</si>
  <si>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</si>
  <si>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</si>
  <si>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</si>
  <si>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</si>
  <si>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</si>
  <si>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</si>
  <si>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</si>
  <si>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</si>
  <si>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</si>
  <si>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</si>
  <si>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</si>
  <si>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</si>
  <si>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</si>
  <si>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</si>
  <si>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</si>
  <si>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</si>
  <si>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</si>
  <si>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</si>
  <si>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</si>
  <si>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</si>
  <si>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</si>
  <si>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</si>
  <si>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</si>
  <si>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</si>
  <si>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</si>
  <si>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</si>
  <si>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</si>
  <si>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</si>
  <si>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</si>
  <si>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</si>
  <si>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</si>
  <si>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</si>
  <si>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</si>
  <si>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</si>
  <si>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</si>
  <si>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</si>
  <si>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</si>
  <si>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</si>
  <si>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</si>
  <si>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</si>
  <si>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</si>
  <si>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</si>
  <si>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</si>
  <si>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</si>
  <si>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</si>
  <si>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</si>
  <si>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</si>
  <si>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</si>
  <si>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</si>
  <si>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</si>
  <si>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</si>
  <si>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</si>
  <si>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</si>
  <si>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</si>
  <si>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</si>
  <si>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</si>
  <si>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</si>
  <si>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</si>
  <si>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</si>
  <si>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</si>
  <si>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</si>
  <si>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</si>
  <si>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</si>
  <si>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</si>
  <si>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</si>
  <si>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</si>
  <si>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</si>
  <si>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</si>
  <si>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</si>
  <si>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</si>
  <si>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</si>
  <si>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</si>
  <si>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</si>
  <si>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</si>
  <si>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</si>
  <si>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</si>
  <si>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</si>
  <si>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</si>
  <si>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</si>
  <si>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</si>
  <si>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</si>
  <si>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</si>
  <si>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</si>
  <si>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</si>
  <si>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</si>
  <si>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</si>
  <si>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</si>
  <si>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</si>
  <si>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</si>
  <si>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</si>
  <si>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</si>
  <si>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</si>
  <si>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</si>
  <si>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</si>
  <si>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</si>
  <si>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</si>
  <si>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</si>
  <si>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</si>
  <si>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</si>
  <si>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</si>
  <si>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</si>
  <si>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</si>
  <si>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</si>
  <si>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</si>
  <si>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</si>
  <si>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</si>
  <si>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</si>
  <si>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</si>
  <si>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</si>
  <si>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</si>
  <si>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</si>
  <si>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</si>
  <si>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</si>
  <si>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</si>
  <si>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</si>
  <si>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</si>
  <si>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</si>
  <si>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</si>
  <si>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</si>
  <si>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</si>
  <si>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</si>
  <si>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</si>
  <si>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</si>
  <si>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</si>
  <si>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</si>
  <si>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</si>
  <si>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</si>
  <si>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</si>
  <si>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</si>
  <si>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</si>
  <si>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</si>
  <si>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</si>
  <si>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</si>
  <si>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</si>
  <si>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</si>
  <si>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</si>
  <si>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</si>
  <si>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</si>
  <si>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</si>
  <si>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</si>
  <si>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</si>
  <si>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</si>
  <si>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</si>
  <si>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</si>
  <si>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</si>
  <si>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</si>
  <si>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</si>
  <si>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</si>
  <si>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</si>
  <si>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</si>
  <si>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</si>
  <si>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</si>
  <si>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</si>
  <si>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</si>
  <si>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</si>
  <si>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</si>
  <si>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</si>
  <si>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</si>
  <si>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</si>
  <si>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</si>
  <si>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</si>
  <si>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</si>
  <si>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</si>
  <si>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</si>
  <si>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</si>
  <si>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</si>
  <si>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</si>
  <si>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</si>
  <si>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</si>
  <si>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</si>
  <si>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</si>
  <si>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</si>
  <si>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</si>
  <si>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</si>
  <si>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</si>
  <si>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</si>
  <si>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</si>
  <si>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</si>
  <si>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</si>
  <si>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</si>
  <si>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</si>
  <si>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</si>
  <si>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</si>
  <si>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</si>
  <si>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</si>
  <si>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</si>
  <si>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</si>
  <si>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</si>
  <si>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</si>
  <si>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</si>
  <si>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</si>
  <si>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</si>
  <si>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</si>
  <si>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</si>
  <si>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</si>
  <si>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</si>
  <si>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</si>
  <si>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</si>
  <si>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</si>
  <si>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</si>
  <si>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</si>
  <si>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</si>
  <si>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</si>
  <si>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</si>
  <si>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</si>
  <si>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</si>
  <si>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</si>
  <si>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</si>
  <si>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</si>
  <si>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</si>
  <si>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</si>
  <si>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</si>
  <si>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</si>
  <si>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</si>
  <si>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</si>
  <si>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</si>
  <si>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</si>
  <si>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</si>
  <si>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</si>
  <si>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</si>
  <si>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</si>
  <si>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</si>
  <si>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</si>
  <si>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</si>
  <si>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</si>
  <si>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</si>
  <si>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</si>
  <si>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</si>
  <si>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</si>
  <si>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</si>
  <si>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</si>
  <si>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</si>
  <si>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</si>
  <si>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</si>
  <si>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</si>
  <si>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</si>
  <si>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</si>
  <si>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</si>
  <si>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</si>
  <si>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</si>
  <si>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</si>
  <si>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</si>
  <si>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</si>
  <si>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</si>
  <si>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</si>
  <si>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</si>
  <si>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</si>
  <si>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</si>
  <si>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</si>
  <si>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</si>
  <si>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</si>
  <si>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</si>
  <si>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</si>
  <si>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</si>
  <si>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</si>
  <si>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</si>
  <si>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</si>
  <si>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</si>
  <si>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</si>
  <si>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</si>
  <si>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</si>
  <si>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</si>
  <si>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</si>
  <si>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</si>
  <si>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</si>
  <si>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</si>
  <si>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</si>
  <si>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</si>
  <si>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</si>
  <si>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</si>
  <si>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</si>
  <si>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</si>
  <si>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</si>
  <si>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</si>
  <si>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</si>
  <si>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</si>
  <si>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</si>
  <si>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</si>
  <si>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</si>
  <si>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</si>
  <si>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</si>
  <si>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</si>
  <si>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</si>
  <si>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</si>
  <si>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</si>
  <si>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</si>
  <si>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</si>
  <si>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</si>
  <si>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</si>
  <si>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</si>
  <si>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</si>
  <si>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</si>
  <si>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</si>
  <si>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</si>
  <si>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</si>
  <si>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</si>
  <si>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</si>
  <si>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</si>
  <si>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</si>
  <si>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</si>
  <si>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</si>
  <si>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</si>
  <si>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</si>
  <si>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</si>
  <si>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</si>
  <si>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</si>
  <si>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</si>
  <si>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</si>
  <si>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</si>
  <si>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</si>
  <si>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</si>
  <si>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</si>
  <si>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</si>
  <si>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</si>
  <si>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</si>
  <si>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</si>
  <si>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</si>
  <si>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</si>
  <si>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</si>
  <si>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</si>
  <si>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</si>
  <si>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</si>
  <si>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</si>
  <si>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</si>
  <si>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</si>
  <si>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</si>
  <si>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</si>
  <si>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</si>
  <si>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</si>
  <si>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</si>
  <si>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</si>
  <si>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</si>
  <si>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</si>
  <si>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</si>
  <si>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</si>
  <si>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</si>
  <si>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</si>
  <si>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</si>
  <si>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</si>
  <si>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</si>
  <si>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</si>
  <si>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</si>
  <si>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</si>
  <si>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</si>
  <si>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</si>
  <si>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</si>
  <si>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</si>
  <si>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</si>
  <si>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</si>
  <si>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</si>
  <si>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</si>
  <si>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</si>
  <si>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</si>
  <si>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</si>
  <si>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</si>
  <si>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</si>
  <si>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</si>
  <si>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</si>
  <si>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</si>
  <si>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</si>
  <si>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</si>
  <si>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</si>
  <si>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</si>
  <si>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</si>
  <si>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</si>
  <si>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</si>
  <si>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</si>
  <si>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</si>
  <si>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</si>
  <si>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</si>
  <si>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</si>
  <si>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</si>
  <si>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</si>
  <si>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</si>
  <si>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</si>
  <si>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</si>
  <si>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</si>
  <si>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</si>
  <si>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</si>
  <si>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</si>
  <si>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</si>
  <si>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</si>
  <si>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</si>
  <si>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</si>
  <si>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</si>
  <si>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</si>
  <si>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</si>
  <si>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</si>
  <si>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</si>
  <si>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</si>
  <si>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</si>
  <si>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</si>
  <si>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</si>
  <si>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</si>
  <si>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</si>
  <si>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</si>
  <si>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</si>
  <si>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</si>
  <si>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</si>
  <si>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</si>
  <si>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</si>
  <si>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</si>
  <si>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</si>
  <si>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</si>
  <si>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</si>
  <si>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</si>
  <si>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</si>
  <si>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</si>
  <si>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</si>
  <si>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</si>
  <si>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</si>
  <si>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</si>
  <si>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</si>
  <si>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</si>
  <si>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</si>
  <si>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</si>
  <si>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</si>
  <si>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</si>
  <si>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</si>
  <si>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</si>
  <si>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</si>
  <si>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</si>
  <si>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</si>
  <si>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</si>
  <si>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</si>
  <si>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</si>
  <si>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</si>
  <si>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</si>
  <si>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</si>
  <si>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</si>
  <si>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</si>
  <si>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</si>
  <si>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</si>
  <si>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</si>
  <si>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</si>
  <si>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</si>
  <si>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</si>
  <si>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</si>
  <si>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</si>
  <si>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</si>
  <si>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</si>
  <si>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</si>
  <si>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</si>
  <si>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</si>
  <si>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</si>
  <si>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</si>
  <si>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</si>
  <si>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</si>
  <si>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</si>
  <si>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</si>
  <si>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</si>
  <si>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</si>
  <si>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</si>
  <si>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</si>
  <si>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</si>
  <si>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</si>
  <si>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</si>
  <si>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</si>
  <si>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</si>
  <si>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</si>
  <si>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</si>
  <si>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</si>
  <si>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</si>
  <si>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</si>
  <si>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</si>
  <si>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</si>
  <si>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</si>
  <si>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</si>
  <si>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</si>
  <si>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</si>
  <si>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</si>
  <si>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</si>
  <si>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</si>
  <si>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</si>
  <si>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</si>
  <si>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</si>
  <si>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</si>
  <si>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</si>
  <si>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</si>
  <si>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</si>
  <si>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</si>
  <si>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</si>
  <si>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</si>
  <si>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</si>
  <si>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</si>
  <si>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</si>
  <si>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</si>
  <si>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</si>
  <si>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</si>
  <si>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</si>
  <si>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</si>
  <si>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</si>
  <si>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</si>
  <si>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</si>
  <si>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</si>
  <si>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</si>
  <si>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</si>
  <si>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</si>
  <si>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</si>
  <si>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</si>
  <si>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</si>
  <si>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</si>
  <si>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</si>
  <si>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</si>
  <si>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</si>
  <si>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</si>
  <si>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</si>
  <si>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</si>
  <si>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</si>
  <si>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</si>
  <si>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</si>
  <si>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</si>
  <si>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</si>
  <si>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</si>
  <si>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</si>
  <si>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</si>
  <si>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</si>
  <si>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</si>
  <si>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</si>
  <si>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</si>
  <si>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</si>
  <si>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</si>
  <si>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</si>
  <si>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</si>
  <si>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</si>
  <si>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</si>
  <si>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</si>
  <si>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</si>
  <si>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</si>
  <si>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</si>
  <si>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</si>
  <si>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</si>
  <si>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</si>
  <si>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</si>
  <si>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</si>
  <si>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</si>
  <si>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</si>
  <si>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</si>
  <si>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</si>
  <si>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</si>
  <si>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</si>
  <si>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</si>
  <si>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</si>
  <si>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</si>
  <si>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</si>
  <si>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</si>
  <si>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</si>
  <si>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</si>
  <si>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</si>
  <si>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</si>
  <si>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</si>
  <si>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</si>
  <si>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</si>
  <si>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</si>
  <si>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</si>
  <si>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</si>
  <si>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</si>
  <si>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</si>
  <si>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</si>
  <si>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</si>
  <si>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</si>
  <si>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</si>
  <si>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</si>
  <si>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</si>
  <si>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</si>
  <si>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</si>
  <si>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</si>
  <si>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</si>
  <si>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</si>
  <si>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</si>
  <si>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</si>
  <si>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</si>
  <si>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</si>
  <si>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</si>
  <si>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</si>
  <si>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</si>
  <si>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</si>
  <si>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</si>
  <si>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</si>
  <si>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</si>
  <si>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</si>
  <si>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</si>
  <si>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</si>
  <si>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</si>
  <si>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</si>
  <si>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</si>
  <si>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</si>
  <si>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</si>
  <si>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</si>
  <si>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</si>
  <si>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</si>
  <si>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</si>
  <si>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</si>
  <si>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</si>
  <si>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</si>
  <si>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</si>
  <si>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</si>
  <si>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</si>
  <si>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</si>
  <si>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</si>
  <si>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</si>
  <si>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</si>
  <si>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</si>
  <si>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</si>
  <si>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</si>
  <si>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</si>
  <si>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</si>
  <si>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</si>
  <si>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</si>
  <si>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</si>
  <si>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</si>
  <si>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</si>
  <si>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</si>
  <si>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</si>
  <si>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</si>
  <si>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</si>
  <si>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</si>
  <si>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</si>
  <si>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</si>
  <si>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</si>
  <si>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</si>
  <si>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</si>
  <si>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</si>
  <si>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</si>
  <si>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</si>
  <si>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</si>
  <si>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</si>
  <si>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</si>
  <si>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</si>
  <si>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</si>
  <si>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</si>
  <si>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</si>
  <si>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</si>
  <si>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</si>
  <si>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</si>
  <si>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</si>
  <si>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</si>
  <si>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</si>
  <si>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</si>
  <si>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</si>
  <si>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</si>
  <si>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</si>
  <si>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</si>
  <si>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</si>
  <si>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</si>
  <si>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</si>
  <si>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</si>
  <si>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</si>
  <si>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</si>
  <si>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</si>
  <si>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</si>
  <si>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</si>
  <si>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</si>
  <si>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</si>
  <si>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</si>
  <si>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</si>
  <si>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</si>
  <si>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</si>
  <si>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</si>
  <si>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</si>
  <si>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</si>
  <si>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</si>
  <si>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</si>
  <si>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</si>
  <si>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</si>
  <si>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</si>
  <si>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</si>
  <si>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</si>
  <si>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</si>
  <si>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</si>
  <si>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</si>
  <si>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</si>
  <si>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</si>
  <si>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</si>
  <si>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</si>
  <si>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</si>
  <si>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</si>
  <si>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</si>
  <si>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</si>
  <si>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</si>
  <si>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</si>
  <si>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</si>
  <si>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</si>
  <si>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</si>
  <si>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</si>
  <si>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</si>
  <si>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</si>
  <si>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</si>
  <si>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</si>
  <si>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</si>
  <si>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</si>
  <si>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</si>
  <si>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</si>
  <si>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</si>
  <si>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</si>
  <si>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</si>
  <si>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</si>
  <si>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</si>
  <si>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</si>
  <si>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</si>
  <si>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</si>
  <si>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</si>
  <si>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</si>
  <si>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</si>
  <si>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</si>
  <si>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</si>
  <si>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</si>
  <si>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</si>
  <si>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</si>
  <si>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</si>
  <si>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</si>
  <si>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</si>
  <si>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</si>
  <si>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</si>
  <si>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</si>
  <si>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</si>
  <si>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</si>
  <si>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</si>
  <si>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</si>
  <si>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</si>
  <si>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</si>
  <si>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</si>
  <si>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</si>
  <si>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</si>
  <si>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</si>
  <si>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</si>
  <si>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</si>
  <si>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</si>
  <si>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</si>
  <si>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</si>
  <si>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</si>
  <si>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</si>
  <si>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</si>
  <si>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</si>
  <si>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</si>
  <si>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</si>
  <si>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</si>
  <si>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</si>
  <si>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</si>
  <si>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</si>
  <si>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</si>
  <si>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</si>
  <si>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</si>
  <si>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</si>
  <si>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</si>
  <si>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</si>
  <si>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</si>
  <si>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</si>
  <si>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</si>
  <si>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</si>
  <si>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</si>
  <si>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</si>
  <si>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</si>
  <si>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</si>
  <si>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</si>
  <si>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</si>
  <si>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</si>
  <si>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</si>
  <si>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</si>
  <si>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</si>
  <si>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</si>
  <si>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</si>
  <si>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</si>
  <si>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</si>
  <si>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</si>
  <si>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</si>
  <si>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</si>
  <si>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</si>
  <si>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</si>
  <si>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</si>
  <si>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</si>
  <si>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</si>
  <si>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</si>
  <si>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</si>
  <si>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</si>
  <si>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</si>
  <si>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</si>
  <si>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</si>
  <si>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</si>
  <si>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</si>
  <si>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</si>
  <si>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</si>
  <si>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</si>
  <si>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</si>
  <si>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</si>
  <si>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</si>
  <si>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</si>
  <si>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</si>
  <si>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</si>
  <si>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</si>
  <si>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</si>
  <si>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</si>
  <si>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</si>
  <si>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</si>
  <si>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</si>
  <si>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</si>
  <si>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</si>
  <si>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</si>
  <si>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</si>
  <si>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</si>
  <si>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</si>
  <si>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</si>
  <si>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</si>
  <si>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</si>
  <si>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</si>
  <si>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</si>
  <si>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</si>
  <si>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</si>
  <si>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</si>
  <si>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</si>
  <si>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</si>
  <si>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</si>
  <si>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</si>
  <si>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</si>
  <si>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</si>
  <si>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</si>
  <si>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</si>
  <si>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</si>
  <si>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</si>
  <si>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</si>
  <si>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</si>
  <si>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</si>
  <si>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</si>
  <si>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</si>
  <si>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</si>
  <si>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</si>
  <si>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</si>
  <si>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</si>
  <si>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</si>
  <si>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</si>
  <si>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</si>
  <si>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</si>
  <si>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</si>
  <si>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</si>
  <si>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</si>
  <si>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</si>
  <si>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</si>
  <si>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</si>
  <si>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</si>
  <si>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</si>
  <si>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</si>
  <si>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</si>
  <si>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</si>
  <si>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</si>
  <si>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</si>
  <si>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</si>
  <si>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</si>
  <si>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</si>
  <si>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</si>
  <si>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</si>
  <si>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</si>
  <si>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</si>
  <si>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</si>
  <si>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</si>
  <si>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</si>
  <si>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</si>
  <si>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</si>
  <si>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</si>
  <si>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</si>
  <si>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</si>
  <si>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</si>
  <si>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</si>
  <si>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</si>
  <si>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</si>
  <si>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</si>
  <si>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</si>
  <si>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</si>
  <si>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</si>
  <si>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</si>
  <si>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</si>
  <si>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</si>
  <si>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</si>
  <si>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</si>
  <si>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</si>
  <si>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</si>
  <si>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</si>
  <si>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</si>
  <si>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</si>
  <si>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</si>
  <si>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</si>
  <si>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</si>
  <si>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</si>
  <si>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</si>
  <si>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</si>
  <si>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</si>
  <si>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</si>
  <si>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</si>
  <si>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</si>
  <si>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</si>
  <si>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</si>
  <si>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</si>
  <si>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</si>
  <si>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</si>
  <si>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</si>
  <si>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</si>
  <si>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</si>
  <si>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</si>
  <si>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</si>
  <si>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</si>
  <si>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</si>
  <si>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</si>
  <si>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</si>
  <si>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</si>
  <si>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</si>
  <si>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</si>
  <si>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</si>
  <si>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</si>
  <si>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</si>
  <si>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</si>
  <si>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</si>
  <si>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</si>
  <si>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</si>
  <si>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</si>
  <si>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</si>
  <si>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</si>
  <si>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</si>
  <si>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</si>
  <si>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</si>
  <si>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</si>
  <si>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</si>
  <si>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</si>
  <si>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</si>
  <si>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</si>
  <si>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</si>
  <si>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</si>
  <si>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</si>
  <si>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</si>
  <si>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</si>
  <si>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</si>
  <si>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</si>
  <si>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</si>
  <si>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</si>
  <si>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</si>
  <si>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</si>
  <si>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</si>
  <si>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</si>
  <si>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</si>
  <si>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</si>
  <si>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</si>
  <si>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</si>
  <si>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</si>
  <si>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</si>
  <si>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</si>
  <si>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</si>
  <si>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</si>
  <si>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</si>
  <si>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</si>
  <si>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</si>
  <si>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</si>
  <si>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</si>
  <si>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</si>
  <si>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</si>
  <si>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</si>
  <si>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</si>
  <si>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</si>
  <si>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</si>
  <si>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</si>
  <si>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</si>
  <si>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</si>
  <si>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</si>
  <si>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</si>
  <si>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</si>
  <si>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</si>
  <si>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</si>
  <si>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</si>
  <si>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</si>
  <si>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</si>
  <si>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</si>
  <si>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</si>
  <si>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</si>
  <si>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</si>
  <si>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</si>
  <si>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</si>
  <si>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</si>
  <si>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</si>
  <si>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</si>
  <si>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</si>
  <si>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</si>
  <si>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</si>
  <si>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</si>
  <si>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</si>
  <si>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</si>
  <si>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</si>
  <si>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</si>
  <si>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</si>
  <si>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</si>
  <si>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</si>
  <si>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</si>
  <si>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</si>
  <si>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</si>
  <si>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</si>
  <si>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</si>
  <si>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</si>
  <si>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</si>
  <si>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</si>
  <si>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</si>
  <si>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</si>
  <si>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</si>
  <si>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</si>
  <si>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</si>
  <si>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</si>
  <si>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</si>
  <si>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</si>
  <si>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</si>
  <si>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</si>
  <si>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</si>
  <si>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</si>
  <si>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</si>
  <si>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</si>
  <si>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</si>
  <si>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</si>
  <si>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</si>
  <si>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</si>
  <si>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</si>
  <si>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</si>
  <si>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</si>
  <si>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</si>
  <si>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</si>
  <si>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</si>
  <si>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</si>
  <si>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</si>
  <si>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</si>
  <si>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</si>
  <si>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</si>
  <si>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</si>
  <si>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</si>
  <si>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</si>
  <si>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</si>
  <si>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</si>
  <si>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</si>
  <si>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</si>
  <si>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</si>
  <si>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</si>
  <si>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</si>
  <si>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</si>
  <si>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</si>
  <si>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</si>
  <si>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</si>
  <si>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</si>
  <si>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</si>
  <si>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</si>
  <si>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</si>
  <si>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</si>
  <si>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</si>
  <si>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</si>
  <si>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</si>
  <si>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</si>
  <si>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</si>
  <si>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</si>
  <si>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</si>
  <si>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</si>
  <si>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</si>
  <si>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</si>
  <si>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</si>
  <si>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</si>
  <si>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</si>
  <si>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</si>
  <si>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</si>
  <si>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</si>
  <si>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</si>
  <si>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</si>
  <si>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</si>
  <si>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</si>
  <si>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</si>
  <si>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</si>
  <si>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</si>
  <si>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</si>
  <si>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</si>
  <si>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</si>
  <si>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</si>
  <si>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</si>
  <si>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</si>
  <si>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</si>
  <si>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</si>
  <si>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</si>
  <si>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</si>
  <si>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</si>
  <si>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</si>
  <si>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</si>
  <si>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</si>
  <si>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</si>
  <si>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</si>
  <si>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</si>
  <si>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</si>
  <si>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</si>
  <si>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</si>
  <si>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</si>
  <si>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</si>
  <si>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</si>
  <si>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</si>
  <si>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</si>
  <si>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</si>
  <si>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</si>
  <si>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</si>
  <si>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</si>
  <si>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</si>
  <si>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</si>
  <si>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</si>
  <si>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</si>
  <si>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</si>
  <si>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</si>
  <si>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</si>
  <si>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</si>
  <si>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</si>
  <si>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</si>
  <si>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</si>
  <si>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</si>
  <si>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</si>
  <si>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</si>
  <si>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</si>
  <si>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</si>
  <si>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</si>
  <si>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</si>
  <si>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</si>
  <si>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</si>
  <si>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</si>
  <si>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</si>
  <si>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</si>
  <si>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</si>
  <si>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</si>
  <si>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</si>
  <si>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</si>
  <si>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</si>
  <si>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</si>
  <si>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</si>
  <si>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</si>
  <si>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</si>
  <si>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</si>
  <si>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</si>
  <si>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</si>
  <si>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</si>
  <si>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</si>
  <si>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</si>
  <si>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</si>
  <si>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</si>
  <si>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</si>
  <si>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</si>
  <si>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</si>
  <si>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</si>
  <si>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</si>
  <si>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</si>
  <si>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</si>
  <si>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</si>
  <si>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</si>
  <si>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</si>
  <si>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</si>
  <si>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</si>
  <si>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</si>
  <si>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</si>
  <si>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</si>
  <si>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</si>
  <si>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</si>
  <si>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</si>
  <si>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</si>
  <si>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</si>
  <si>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</si>
  <si>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</si>
  <si>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</si>
  <si>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</si>
  <si>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</si>
  <si>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</si>
  <si>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</si>
  <si>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</si>
  <si>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</si>
  <si>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</si>
  <si>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</si>
  <si>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</si>
  <si>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</si>
  <si>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</si>
  <si>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</si>
  <si>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</si>
  <si>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</si>
  <si>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</si>
  <si>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</si>
  <si>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</si>
  <si>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</si>
  <si>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</si>
  <si>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</si>
  <si>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</si>
  <si>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</si>
  <si>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</si>
  <si>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</si>
  <si>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</si>
  <si>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</si>
  <si>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</si>
  <si>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</si>
  <si>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</si>
  <si>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</si>
  <si>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</si>
  <si>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</si>
  <si>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</si>
  <si>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</si>
  <si>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</si>
  <si>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</si>
  <si>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</si>
  <si>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</si>
  <si>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</si>
  <si>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</si>
  <si>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</si>
  <si>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</si>
  <si>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</si>
  <si>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</si>
  <si>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</si>
  <si>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</si>
  <si>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</si>
  <si>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</si>
  <si>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</si>
  <si>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</si>
  <si>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</si>
  <si>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</si>
  <si>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</si>
  <si>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</si>
  <si>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</si>
  <si>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</si>
  <si>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</si>
  <si>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</si>
  <si>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</si>
  <si>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</si>
  <si>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</si>
  <si>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</si>
  <si>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</si>
  <si>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</si>
  <si>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</si>
  <si>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</si>
  <si>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</si>
  <si>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</si>
  <si>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</si>
  <si>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</si>
  <si>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</si>
  <si>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</si>
  <si>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</si>
  <si>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</si>
  <si>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</si>
  <si>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</si>
  <si>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</si>
  <si>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</si>
  <si>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</si>
  <si>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</si>
  <si>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</si>
  <si>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</si>
  <si>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</si>
  <si>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</si>
  <si>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</si>
  <si>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</si>
  <si>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</si>
  <si>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</si>
  <si>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</si>
  <si>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</si>
  <si>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</si>
  <si>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</si>
  <si>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</si>
  <si>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</si>
  <si>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</si>
  <si>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</si>
  <si>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</si>
  <si>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</si>
  <si>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</si>
  <si>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</si>
  <si>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</si>
  <si>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</si>
  <si>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</si>
  <si>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</si>
  <si>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</si>
  <si>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</si>
  <si>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</si>
  <si>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</si>
  <si>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</si>
  <si>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</si>
  <si>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</si>
  <si>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</si>
  <si>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</si>
  <si>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</si>
  <si>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</si>
  <si>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</si>
  <si>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</si>
  <si>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</si>
  <si>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</si>
  <si>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</si>
  <si>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</si>
  <si>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</si>
  <si>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</si>
  <si>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</si>
  <si>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</si>
  <si>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</si>
  <si>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</si>
  <si>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</si>
  <si>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</si>
  <si>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</si>
  <si>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</si>
  <si>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</si>
  <si>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</si>
  <si>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</si>
  <si>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</si>
  <si>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</si>
  <si>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</si>
  <si>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</si>
  <si>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</si>
  <si>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</si>
  <si>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</si>
  <si>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</si>
  <si>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</si>
  <si>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</si>
  <si>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</si>
  <si>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</si>
  <si>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</si>
  <si>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</si>
  <si>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</si>
  <si>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</si>
  <si>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</si>
  <si>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</si>
  <si>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</si>
  <si>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</si>
  <si>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</si>
  <si>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</si>
  <si>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</si>
  <si>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</si>
  <si>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</si>
  <si>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</si>
  <si>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</si>
  <si>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</si>
  <si>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</si>
  <si>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</si>
  <si>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</si>
  <si>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</si>
  <si>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</si>
  <si>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</si>
  <si>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</si>
  <si>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</si>
  <si>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</si>
  <si>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</si>
  <si>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</si>
  <si>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</si>
  <si>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</si>
  <si>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</si>
  <si>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</si>
  <si>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</si>
  <si>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</si>
  <si>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</si>
  <si>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</si>
  <si>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</si>
  <si>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</si>
  <si>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</si>
  <si>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</si>
  <si>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</si>
  <si>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</si>
  <si>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</si>
  <si>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</si>
  <si>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</si>
  <si>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</si>
  <si>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</si>
  <si>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</si>
  <si>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</si>
  <si>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</si>
  <si>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</si>
  <si>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</si>
  <si>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</si>
  <si>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</si>
  <si>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</si>
  <si>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</si>
  <si>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</si>
  <si>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</si>
  <si>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</si>
  <si>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</si>
  <si>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</si>
  <si>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</si>
  <si>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</si>
  <si>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</si>
  <si>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</si>
  <si>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</si>
  <si>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</si>
  <si>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</si>
  <si>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</si>
  <si>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</si>
  <si>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</si>
  <si>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</si>
  <si>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</si>
  <si>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</si>
  <si>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</si>
  <si>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</si>
  <si>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</si>
  <si>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</si>
  <si>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</si>
  <si>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</si>
  <si>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</si>
  <si>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</si>
  <si>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</si>
  <si>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</si>
  <si>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</si>
  <si>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</si>
  <si>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</si>
  <si>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</si>
  <si>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</si>
  <si>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</si>
  <si>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</si>
  <si>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</si>
  <si>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</si>
  <si>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</si>
  <si>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</si>
  <si>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</si>
  <si>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</si>
  <si>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</si>
  <si>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</si>
  <si>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</si>
  <si>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</si>
  <si>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</si>
  <si>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</si>
  <si>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</si>
  <si>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</si>
  <si>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</si>
  <si>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</si>
  <si>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</si>
  <si>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</si>
  <si>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</si>
  <si>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</si>
  <si>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</si>
  <si>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</si>
  <si>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</si>
  <si>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</si>
  <si>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</si>
  <si>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</si>
  <si>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</si>
  <si>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</si>
  <si>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</si>
  <si>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</si>
  <si>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</si>
  <si>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</si>
  <si>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</si>
  <si>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</si>
  <si>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</si>
  <si>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</si>
  <si>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</si>
  <si>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</si>
  <si>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</si>
  <si>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</si>
  <si>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</si>
  <si>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</si>
  <si>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</si>
  <si>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</si>
  <si>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</si>
  <si>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</si>
  <si>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</si>
  <si>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</si>
  <si>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</si>
  <si>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</si>
  <si>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</si>
  <si>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</si>
  <si>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</si>
  <si>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</si>
  <si>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</si>
  <si>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</si>
  <si>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</si>
  <si>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</si>
  <si>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</si>
  <si>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</si>
  <si>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</si>
  <si>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</si>
  <si>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</si>
  <si>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</si>
  <si>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</si>
  <si>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</si>
  <si>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</si>
  <si>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</si>
  <si>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</si>
  <si>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</si>
  <si>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</si>
  <si>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</si>
  <si>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</si>
  <si>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</si>
  <si>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</si>
  <si>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</si>
  <si>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</si>
  <si>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</si>
  <si>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</si>
  <si>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</si>
  <si>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</si>
  <si>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</si>
  <si>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</si>
  <si>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</si>
  <si>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</si>
  <si>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</si>
  <si>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</si>
  <si>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</si>
  <si>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</si>
  <si>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</si>
  <si>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</si>
  <si>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</si>
  <si>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</si>
  <si>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</si>
  <si>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</si>
  <si>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</si>
  <si>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</si>
  <si>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</si>
  <si>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</si>
  <si>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</si>
  <si>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</si>
  <si>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</si>
  <si>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</si>
  <si>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</si>
  <si>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</si>
  <si>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</si>
  <si>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</si>
  <si>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</si>
  <si>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</si>
  <si>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</si>
  <si>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</si>
  <si>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</si>
  <si>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</si>
  <si>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</si>
  <si>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</si>
  <si>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</si>
  <si>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</si>
  <si>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</si>
  <si>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</si>
  <si>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</si>
  <si>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</si>
  <si>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</si>
  <si>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</si>
  <si>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</si>
  <si>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</si>
  <si>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</si>
  <si>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</si>
  <si>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</si>
  <si>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</si>
  <si>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</si>
  <si>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</si>
  <si>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</si>
  <si>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</si>
  <si>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</si>
  <si>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</si>
  <si>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</si>
  <si>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</si>
  <si>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</si>
  <si>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</si>
  <si>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</si>
  <si>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</si>
  <si>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</si>
  <si>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</si>
  <si>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</si>
  <si>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</si>
  <si>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</si>
  <si>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</si>
  <si>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</si>
  <si>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</si>
  <si>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</si>
  <si>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</si>
  <si>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</si>
  <si>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</si>
  <si>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</si>
  <si>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</si>
  <si>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</si>
  <si>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</si>
  <si>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</si>
  <si>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</si>
  <si>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</si>
  <si>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</si>
  <si>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</si>
  <si>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</si>
  <si>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</si>
  <si>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</si>
  <si>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</si>
  <si>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</si>
  <si>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</si>
  <si>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</si>
  <si>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</si>
  <si>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</si>
  <si>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</si>
  <si>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</si>
  <si>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</si>
  <si>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</si>
  <si>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</si>
  <si>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</si>
  <si>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</si>
  <si>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</si>
  <si>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</si>
  <si>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</si>
  <si>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</si>
  <si>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</si>
  <si>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</si>
  <si>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</si>
  <si>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</si>
  <si>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</si>
  <si>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</si>
  <si>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</si>
  <si>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</si>
  <si>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</si>
  <si>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</si>
  <si>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</si>
  <si>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</si>
  <si>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</si>
  <si>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</si>
  <si>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</si>
  <si>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</si>
  <si>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</si>
  <si>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</si>
  <si>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</si>
  <si>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</si>
  <si>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</si>
  <si>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</si>
  <si>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</si>
  <si>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</si>
  <si>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</si>
  <si>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</si>
  <si>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</si>
  <si>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</si>
  <si>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</si>
  <si>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</si>
  <si>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</si>
  <si>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</si>
  <si>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</si>
  <si>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</si>
  <si>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</si>
  <si>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</si>
  <si>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</si>
  <si>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</si>
  <si>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</si>
  <si>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</si>
  <si>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</si>
  <si>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</si>
  <si>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</si>
  <si>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</si>
  <si>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</si>
  <si>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</si>
  <si>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</si>
  <si>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</si>
  <si>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</si>
  <si>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</si>
  <si>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</si>
  <si>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</si>
  <si>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</si>
  <si>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</si>
  <si>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</si>
  <si>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</si>
  <si>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</si>
  <si>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</si>
  <si>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</si>
  <si>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</si>
  <si>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</si>
  <si>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</si>
  <si>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</si>
  <si>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</si>
  <si>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</si>
  <si>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</si>
  <si>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</si>
  <si>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</si>
  <si>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</si>
  <si>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</si>
  <si>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</si>
  <si>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</si>
  <si>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</si>
  <si>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</si>
  <si>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</si>
  <si>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</si>
  <si>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</si>
  <si>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</si>
  <si>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</si>
  <si>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</si>
  <si>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</si>
  <si>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</si>
  <si>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</si>
  <si>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</si>
  <si>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</si>
  <si>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</si>
  <si>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</si>
  <si>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</si>
  <si>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</si>
  <si>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</si>
  <si>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</si>
  <si>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</si>
  <si>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</si>
  <si>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</si>
  <si>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</si>
  <si>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</si>
  <si>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</si>
  <si>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</si>
  <si>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</si>
  <si>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</si>
  <si>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</si>
  <si>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</si>
  <si>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</si>
  <si>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</si>
  <si>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</si>
  <si>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</si>
  <si>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</si>
  <si>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</si>
  <si>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</si>
  <si>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</si>
  <si>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</si>
  <si>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</si>
  <si>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</si>
  <si>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</si>
  <si>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</si>
  <si>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</si>
  <si>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</si>
  <si>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</si>
  <si>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</si>
  <si>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</si>
  <si>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</si>
  <si>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</si>
  <si>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</si>
  <si>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</si>
  <si>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</si>
  <si>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</si>
  <si>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</si>
  <si>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</si>
  <si>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</si>
  <si>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</si>
  <si>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</si>
  <si>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</si>
  <si>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</si>
  <si>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</si>
  <si>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</si>
  <si>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</si>
  <si>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</si>
  <si>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</si>
  <si>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</si>
  <si>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</si>
  <si>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</si>
  <si>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</si>
  <si>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</si>
  <si>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</si>
  <si>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</si>
  <si>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</si>
  <si>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</si>
  <si>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</si>
  <si>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</si>
  <si>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</si>
  <si>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</si>
  <si>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</si>
  <si>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</si>
  <si>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</si>
  <si>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</si>
  <si>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</si>
  <si>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</si>
  <si>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</si>
  <si>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</si>
  <si>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</si>
  <si>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</si>
  <si>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</si>
  <si>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</si>
  <si>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</si>
  <si>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</si>
  <si>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</si>
  <si>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</si>
  <si>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</si>
  <si>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</si>
  <si>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</si>
  <si>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</si>
  <si>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</si>
  <si>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</si>
  <si>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</si>
  <si>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</si>
  <si>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</si>
  <si>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</si>
  <si>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</si>
  <si>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</si>
  <si>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</si>
  <si>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</si>
  <si>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</si>
  <si>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</si>
  <si>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</si>
  <si>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</si>
  <si>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</si>
  <si>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</si>
  <si>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</si>
  <si>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</si>
  <si>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</si>
  <si>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</si>
  <si>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</si>
  <si>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</si>
  <si>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</si>
  <si>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</si>
  <si>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</si>
  <si>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</si>
  <si>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</si>
  <si>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</si>
  <si>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</si>
  <si>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</si>
  <si>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</si>
  <si>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</si>
  <si>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</si>
  <si>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</si>
  <si>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</si>
  <si>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</si>
  <si>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</si>
  <si>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</si>
  <si>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</si>
  <si>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</si>
  <si>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</si>
  <si>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</si>
  <si>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</si>
  <si>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</si>
  <si>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</si>
  <si>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</si>
  <si>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</si>
  <si>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</si>
  <si>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</si>
  <si>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</si>
  <si>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</si>
  <si>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</si>
  <si>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</si>
  <si>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</si>
  <si>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</si>
  <si>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</si>
  <si>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</si>
  <si>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</si>
  <si>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</si>
  <si>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</si>
  <si>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</si>
  <si>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</si>
  <si>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</si>
  <si>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</si>
  <si>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</si>
  <si>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</si>
  <si>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</si>
  <si>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</si>
  <si>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</si>
  <si>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</si>
  <si>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</si>
  <si>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</si>
  <si>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</si>
  <si>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</si>
  <si>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</si>
  <si>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</si>
  <si>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</si>
  <si>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</si>
  <si>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</si>
  <si>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</si>
  <si>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</si>
  <si>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</si>
  <si>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</si>
  <si>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</si>
  <si>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</si>
  <si>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</si>
  <si>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</si>
  <si>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</si>
  <si>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</si>
  <si>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</si>
  <si>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</si>
  <si>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</si>
  <si>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</si>
  <si>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</si>
  <si>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</si>
  <si>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</si>
  <si>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</si>
  <si>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</si>
  <si>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</si>
  <si>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</si>
  <si>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</si>
  <si>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</si>
  <si>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</si>
  <si>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</si>
  <si>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</si>
  <si>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</si>
  <si>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</si>
  <si>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</si>
  <si>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</si>
  <si>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</si>
  <si>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</si>
  <si>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</si>
  <si>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</si>
  <si>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</si>
  <si>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</si>
  <si>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</si>
  <si>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</si>
  <si>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</si>
  <si>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</si>
  <si>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</si>
  <si>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</si>
  <si>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</si>
  <si>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</si>
  <si>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</si>
  <si>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</si>
  <si>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</si>
  <si>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</si>
  <si>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</si>
  <si>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</si>
  <si>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</si>
  <si>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</si>
  <si>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</si>
  <si>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</si>
  <si>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</si>
  <si>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</si>
  <si>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</si>
  <si>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</si>
  <si>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</si>
  <si>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</si>
  <si>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</si>
  <si>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</si>
  <si>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</si>
  <si>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</si>
  <si>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</si>
  <si>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</si>
  <si>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</si>
  <si>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</si>
  <si>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</si>
  <si>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</si>
  <si>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</si>
  <si>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</si>
  <si>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</si>
  <si>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</si>
  <si>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</si>
  <si>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</si>
  <si>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</si>
  <si>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</si>
  <si>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</si>
  <si>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</si>
  <si>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</si>
  <si>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</si>
  <si>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</si>
  <si>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</si>
  <si>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</si>
  <si>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</si>
  <si>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</si>
  <si>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</si>
  <si>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</si>
  <si>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</si>
  <si>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</si>
  <si>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</si>
  <si>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</si>
  <si>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</si>
  <si>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</si>
  <si>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</si>
  <si>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</si>
  <si>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</si>
  <si>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</si>
  <si>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</si>
  <si>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</si>
  <si>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</si>
  <si>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</si>
  <si>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</si>
  <si>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</si>
  <si>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</si>
  <si>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</si>
  <si>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</si>
  <si>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</si>
  <si>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</si>
  <si>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</si>
  <si>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</si>
  <si>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</si>
  <si>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</si>
  <si>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</si>
  <si>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</si>
  <si>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</si>
  <si>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</si>
  <si>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</si>
  <si>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</si>
  <si>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</si>
  <si>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</si>
  <si>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</si>
  <si>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</si>
  <si>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</si>
  <si>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</si>
  <si>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</si>
  <si>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</si>
  <si>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</si>
  <si>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</si>
  <si>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</si>
  <si>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</si>
  <si>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</si>
  <si>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</si>
  <si>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</si>
  <si>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</si>
  <si>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</si>
  <si>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</si>
  <si>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</si>
  <si>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</si>
  <si>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</si>
  <si>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</si>
  <si>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</si>
  <si>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</si>
  <si>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</si>
  <si>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</si>
  <si>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</si>
  <si>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</si>
  <si>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</si>
  <si>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</si>
  <si>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</si>
  <si>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</si>
  <si>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</si>
  <si>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</si>
  <si>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</si>
  <si>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</si>
  <si>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</si>
  <si>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</si>
  <si>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</si>
  <si>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</si>
  <si>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</si>
  <si>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</si>
  <si>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</si>
  <si>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</si>
  <si>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</si>
  <si>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</si>
  <si>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</si>
  <si>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</si>
  <si>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</si>
  <si>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</si>
  <si>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</si>
  <si>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</si>
  <si>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</si>
  <si>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</si>
  <si>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</si>
  <si>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</si>
  <si>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</si>
  <si>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</si>
  <si>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</si>
  <si>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</si>
  <si>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</si>
  <si>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</si>
  <si>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</si>
  <si>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</si>
  <si>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</si>
  <si>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</si>
  <si>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</si>
  <si>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</si>
  <si>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</si>
  <si>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</si>
  <si>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</si>
  <si>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</si>
  <si>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</si>
  <si>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</si>
  <si>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</si>
  <si>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</si>
  <si>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</si>
  <si>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</si>
  <si>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</si>
  <si>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</si>
  <si>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</si>
  <si>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</si>
  <si>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</si>
  <si>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</si>
  <si>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</si>
  <si>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</si>
  <si>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</si>
  <si>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</si>
  <si>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</si>
  <si>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</si>
  <si>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</si>
  <si>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</si>
  <si>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</si>
  <si>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</si>
  <si>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</si>
  <si>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</si>
  <si>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</si>
  <si>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</si>
  <si>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</si>
  <si>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</si>
  <si>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</si>
  <si>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</si>
  <si>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</si>
  <si>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</si>
  <si>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</si>
  <si>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</si>
  <si>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</si>
  <si>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</si>
  <si>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</si>
  <si>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</si>
  <si>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</si>
  <si>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</si>
  <si>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</si>
  <si>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</si>
  <si>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</si>
  <si>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</si>
  <si>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</si>
  <si>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</si>
  <si>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</si>
  <si>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</si>
  <si>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</si>
  <si>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</si>
  <si>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</si>
  <si>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</si>
  <si>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</si>
  <si>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</si>
  <si>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</si>
  <si>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</si>
  <si>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</si>
  <si>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</si>
  <si>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</si>
  <si>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</si>
  <si>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</si>
  <si>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</si>
  <si>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</si>
  <si>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</si>
  <si>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</si>
  <si>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</si>
  <si>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</si>
  <si>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</si>
  <si>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</si>
  <si>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</si>
  <si>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</si>
  <si>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</si>
  <si>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</si>
  <si>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</si>
  <si>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</si>
  <si>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</si>
  <si>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</si>
  <si>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</si>
  <si>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</si>
  <si>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</si>
  <si>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</si>
  <si>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</si>
  <si>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</si>
  <si>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</si>
  <si>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</si>
  <si>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</si>
  <si>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</si>
  <si>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</si>
  <si>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</si>
  <si>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</si>
  <si>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</si>
  <si>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</si>
  <si>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</si>
  <si>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</si>
  <si>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</si>
  <si>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</si>
  <si>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</si>
  <si>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</si>
  <si>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</si>
  <si>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</si>
  <si>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</si>
  <si>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</si>
  <si>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</si>
  <si>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</si>
  <si>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</si>
  <si>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</si>
  <si>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</si>
  <si>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</si>
  <si>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</si>
  <si>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</si>
  <si>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</si>
  <si>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</si>
  <si>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</si>
  <si>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</si>
  <si>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</si>
  <si>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</si>
  <si>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</si>
  <si>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</si>
  <si>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</si>
  <si>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</si>
  <si>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</si>
  <si>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</si>
  <si>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</si>
  <si>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</si>
  <si>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</si>
  <si>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</si>
  <si>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</si>
  <si>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</si>
  <si>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</si>
  <si>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</si>
  <si>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</si>
  <si>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</si>
  <si>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</si>
  <si>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</si>
  <si>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</si>
  <si>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</si>
  <si>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</si>
  <si>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</si>
  <si>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</si>
  <si>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</si>
  <si>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</si>
  <si>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</si>
  <si>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</si>
  <si>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</si>
  <si>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</si>
  <si>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</si>
  <si>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</si>
  <si>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</si>
  <si>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</si>
  <si>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</si>
  <si>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</si>
  <si>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</si>
  <si>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</si>
  <si>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</si>
  <si>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</si>
  <si>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</si>
  <si>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</si>
  <si>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</si>
  <si>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</si>
  <si>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</si>
  <si>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</si>
  <si>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</si>
  <si>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</si>
  <si>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</si>
  <si>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</si>
  <si>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</si>
  <si>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</si>
  <si>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</si>
  <si>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</si>
  <si>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</si>
  <si>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</si>
  <si>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</si>
  <si>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</si>
  <si>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</si>
  <si>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</si>
  <si>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</si>
  <si>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</si>
  <si>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</si>
  <si>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</si>
  <si>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</si>
  <si>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</si>
  <si>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</si>
  <si>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</si>
  <si>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</si>
  <si>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</si>
  <si>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</si>
  <si>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</si>
  <si>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</si>
  <si>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</si>
  <si>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</si>
  <si>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</si>
  <si>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</si>
  <si>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</si>
  <si>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</si>
  <si>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</si>
  <si>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</si>
  <si>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</si>
  <si>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</si>
  <si>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</si>
  <si>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</si>
  <si>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</si>
  <si>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</si>
  <si>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</si>
  <si>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</si>
  <si>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</si>
  <si>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</si>
  <si>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</si>
  <si>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</si>
  <si>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</si>
  <si>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</si>
  <si>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</si>
  <si>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</si>
  <si>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</si>
  <si>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</si>
  <si>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</si>
  <si>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</si>
  <si>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</si>
  <si>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</si>
  <si>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</si>
  <si>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</si>
  <si>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</si>
  <si>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</si>
  <si>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</si>
  <si>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</si>
  <si>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</si>
  <si>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</si>
  <si>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</si>
  <si>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</si>
  <si>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</si>
  <si>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</si>
  <si>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</si>
  <si>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</si>
  <si>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</si>
  <si>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</si>
  <si>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</si>
  <si>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</si>
  <si>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</si>
  <si>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</si>
  <si>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</si>
  <si>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</si>
  <si>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</si>
  <si>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</si>
  <si>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</si>
  <si>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</si>
  <si>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</si>
  <si>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</si>
  <si>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</si>
  <si>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</si>
  <si>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</si>
  <si>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</si>
  <si>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</si>
  <si>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</si>
  <si>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</si>
  <si>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</si>
  <si>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</si>
  <si>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</si>
  <si>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</si>
  <si>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</si>
  <si>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</si>
  <si>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</si>
  <si>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</si>
  <si>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</si>
  <si>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</si>
  <si>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</si>
  <si>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</si>
  <si>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</si>
  <si>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</si>
  <si>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</si>
  <si>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</si>
  <si>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</si>
  <si>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</si>
  <si>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</si>
  <si>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</si>
  <si>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</si>
  <si>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</si>
  <si>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</si>
  <si>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</si>
  <si>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</si>
  <si>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</si>
  <si>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</si>
  <si>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</si>
  <si>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</si>
  <si>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</si>
  <si>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</si>
  <si>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</si>
  <si>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</si>
  <si>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</si>
  <si>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</si>
  <si>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</si>
  <si>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</si>
  <si>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</si>
  <si>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</si>
  <si>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</si>
  <si>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</si>
  <si>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</si>
  <si>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</si>
  <si>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</si>
  <si>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</si>
  <si>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</si>
  <si>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</si>
  <si>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</si>
  <si>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</si>
  <si>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</si>
  <si>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</si>
  <si>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</si>
  <si>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</si>
  <si>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</si>
  <si>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</si>
  <si>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</si>
  <si>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</si>
  <si>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</si>
  <si>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</si>
  <si>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</si>
  <si>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</si>
  <si>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</si>
  <si>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</si>
  <si>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</si>
  <si>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</si>
  <si>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</si>
  <si>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</si>
  <si>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</si>
  <si>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</si>
  <si>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</si>
  <si>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</si>
  <si>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</si>
  <si>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</si>
  <si>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</si>
  <si>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</si>
  <si>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</si>
  <si>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</si>
  <si>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</si>
  <si>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</si>
  <si>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</si>
  <si>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</si>
  <si>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</si>
  <si>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</si>
  <si>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</si>
  <si>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</si>
  <si>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</si>
  <si>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</si>
  <si>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</si>
  <si>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</si>
  <si>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</si>
  <si>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</si>
  <si>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</si>
  <si>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</si>
  <si>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</si>
  <si>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</si>
  <si>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</si>
  <si>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</si>
  <si>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</si>
  <si>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</si>
  <si>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</si>
  <si>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</si>
  <si>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</si>
  <si>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</si>
  <si>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</si>
  <si>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</si>
  <si>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</si>
  <si>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</si>
  <si>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</si>
  <si>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</si>
  <si>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</si>
  <si>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</si>
  <si>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</si>
  <si>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</si>
  <si>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</si>
  <si>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</si>
  <si>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</si>
  <si>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</si>
  <si>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</si>
  <si>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</si>
  <si>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</si>
  <si>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</si>
  <si>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</si>
  <si>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</si>
  <si>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</si>
  <si>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</si>
  <si>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</si>
  <si>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</si>
  <si>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</si>
  <si>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</si>
  <si>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</si>
  <si>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</si>
  <si>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</si>
  <si>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</si>
  <si>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</si>
  <si>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</si>
  <si>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</si>
  <si>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</si>
  <si>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</si>
  <si>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</si>
  <si>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</si>
  <si>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</si>
  <si>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</si>
  <si>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</si>
  <si>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</si>
  <si>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</si>
  <si>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</si>
  <si>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</si>
  <si>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</si>
  <si>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</si>
  <si>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</si>
  <si>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</si>
  <si>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</si>
  <si>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</si>
  <si>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</si>
  <si>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</si>
  <si>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</si>
  <si>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</si>
  <si>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</si>
  <si>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</si>
  <si>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</si>
  <si>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</si>
  <si>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</si>
  <si>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</si>
  <si>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</si>
  <si>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</si>
  <si>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</si>
  <si>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</si>
  <si>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</si>
  <si>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</si>
  <si>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</si>
  <si>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</si>
  <si>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</si>
  <si>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</si>
  <si>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</si>
  <si>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</si>
  <si>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</si>
  <si>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</si>
  <si>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</si>
  <si>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</si>
  <si>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</si>
  <si>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</si>
  <si>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</si>
  <si>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</si>
  <si>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</si>
  <si>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</si>
  <si>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</si>
  <si>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</si>
  <si>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</si>
  <si>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</si>
  <si>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</si>
  <si>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</si>
  <si>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</si>
  <si>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</si>
  <si>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</si>
  <si>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</si>
  <si>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</si>
  <si>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</si>
  <si>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</si>
  <si>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</si>
  <si>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</si>
  <si>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</si>
  <si>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</si>
  <si>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</si>
  <si>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</si>
  <si>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</si>
  <si>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</si>
  <si>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</si>
  <si>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</si>
  <si>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</si>
  <si>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</si>
  <si>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</si>
  <si>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</si>
  <si>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</si>
  <si>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</si>
  <si>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</si>
  <si>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</si>
  <si>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</si>
  <si>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</si>
  <si>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</si>
  <si>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</si>
  <si>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</si>
  <si>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</si>
  <si>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</si>
  <si>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</si>
  <si>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</si>
  <si>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</si>
  <si>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</si>
  <si>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</si>
  <si>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</si>
  <si>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</si>
  <si>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</si>
  <si>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</si>
  <si>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</si>
  <si>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</si>
  <si>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</si>
  <si>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</si>
  <si>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</si>
  <si>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</si>
  <si>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</si>
  <si>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</si>
  <si>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</si>
  <si>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</si>
  <si>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</si>
  <si>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</si>
  <si>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</si>
  <si>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</si>
  <si>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</si>
  <si>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</si>
  <si>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</si>
  <si>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</si>
  <si>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</si>
  <si>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</si>
  <si>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</si>
  <si>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</si>
  <si>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</si>
  <si>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</si>
  <si>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</si>
  <si>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</si>
  <si>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</si>
  <si>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</si>
  <si>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</si>
  <si>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</si>
  <si>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</si>
  <si>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</si>
  <si>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</si>
  <si>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</si>
  <si>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</si>
  <si>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</si>
  <si>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</si>
  <si>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</si>
  <si>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</si>
  <si>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</si>
  <si>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</si>
  <si>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</si>
  <si>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</si>
  <si>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</si>
  <si>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</si>
  <si>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</si>
  <si>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</si>
  <si>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</si>
  <si>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</si>
  <si>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</si>
  <si>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</si>
  <si>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</si>
  <si>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</si>
  <si>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</si>
  <si>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</si>
  <si>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</si>
  <si>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</si>
  <si>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</si>
  <si>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</si>
  <si>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</si>
  <si>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</si>
  <si>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</si>
  <si>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</si>
  <si>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</si>
  <si>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</si>
  <si>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</si>
  <si>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</si>
  <si>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</si>
  <si>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</si>
  <si>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</si>
  <si>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</si>
  <si>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</si>
  <si>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</si>
  <si>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</si>
  <si>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</si>
  <si>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</si>
  <si>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</si>
  <si>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</si>
  <si>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</si>
  <si>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</si>
  <si>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</si>
  <si>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</si>
  <si>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</si>
  <si>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</si>
  <si>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</si>
  <si>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</si>
  <si>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</si>
  <si>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</si>
  <si>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</si>
  <si>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</si>
  <si>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</si>
  <si>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</si>
  <si>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</si>
  <si>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</si>
  <si>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</si>
  <si>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</si>
  <si>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</si>
  <si>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</si>
  <si>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</si>
  <si>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</si>
  <si>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</si>
  <si>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</si>
  <si>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</si>
  <si>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</si>
  <si>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</si>
  <si>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</si>
  <si>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</si>
  <si>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</si>
  <si>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</si>
  <si>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</si>
  <si>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</si>
  <si>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</si>
  <si>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</si>
  <si>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</si>
  <si>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</si>
  <si>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</si>
  <si>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</si>
  <si>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</si>
  <si>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</si>
  <si>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</si>
  <si>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</si>
  <si>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</si>
  <si>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</si>
  <si>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</si>
  <si>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</si>
  <si>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</si>
  <si>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</si>
  <si>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</si>
  <si>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</si>
  <si>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</si>
  <si>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</si>
  <si>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</si>
  <si>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</si>
  <si>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</si>
  <si>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</si>
  <si>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</si>
  <si>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</si>
  <si>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</si>
  <si>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</si>
  <si>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</si>
  <si>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</si>
  <si>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</si>
  <si>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</si>
  <si>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</si>
  <si>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</si>
  <si>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</si>
  <si>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</si>
  <si>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</si>
  <si>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</si>
  <si>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</si>
  <si>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</si>
  <si>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</si>
  <si>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</si>
  <si>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</si>
  <si>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</si>
  <si>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</si>
  <si>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</si>
  <si>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</si>
  <si>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</si>
  <si>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</si>
  <si>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</si>
  <si>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</si>
  <si>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</si>
  <si>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</si>
  <si>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</si>
  <si>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</si>
  <si>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</si>
  <si>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</si>
  <si>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</si>
  <si>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</si>
  <si>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</si>
  <si>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</si>
  <si>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</si>
  <si>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</si>
  <si>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</si>
  <si>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</si>
  <si>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</si>
  <si>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</si>
  <si>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</si>
  <si>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</si>
  <si>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</si>
  <si>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</si>
  <si>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</si>
  <si>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</si>
  <si>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</si>
  <si>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</si>
  <si>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</si>
  <si>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</si>
  <si>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</si>
  <si>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</si>
  <si>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</si>
  <si>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</si>
  <si>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</si>
  <si>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</si>
  <si>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</si>
  <si>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</si>
  <si>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</si>
  <si>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</si>
  <si>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</si>
  <si>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</si>
  <si>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</si>
  <si>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</si>
  <si>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</si>
  <si>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</si>
  <si>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</si>
  <si>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</si>
  <si>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</si>
  <si>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</si>
  <si>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</si>
  <si>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</si>
  <si>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</si>
  <si>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</si>
  <si>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</si>
  <si>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</si>
  <si>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</si>
  <si>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</si>
  <si>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</si>
  <si>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</si>
  <si>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</si>
  <si>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</si>
  <si>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</si>
  <si>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</si>
  <si>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</si>
  <si>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</si>
  <si>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</si>
  <si>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</si>
  <si>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</si>
  <si>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</si>
  <si>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</si>
  <si>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</si>
  <si>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</si>
  <si>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</si>
  <si>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</si>
  <si>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</si>
  <si>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</si>
  <si>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</si>
  <si>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</si>
  <si>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</si>
  <si>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</si>
  <si>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</si>
  <si>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</si>
  <si>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</si>
  <si>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</si>
  <si>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</si>
  <si>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</si>
  <si>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</si>
  <si>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</si>
  <si>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</si>
  <si>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</si>
  <si>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</si>
  <si>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</si>
  <si>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</si>
  <si>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</si>
  <si>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</si>
  <si>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</si>
  <si>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</si>
  <si>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</si>
  <si>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</si>
  <si>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</si>
  <si>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</si>
  <si>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</si>
  <si>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</si>
  <si>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</si>
  <si>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</si>
  <si>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</si>
  <si>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</si>
  <si>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</si>
  <si>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</si>
  <si>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</si>
  <si>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</si>
  <si>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</si>
  <si>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</si>
  <si>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</si>
  <si>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</si>
  <si>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</si>
  <si>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</si>
  <si>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</si>
  <si>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</si>
  <si>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</si>
  <si>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</si>
  <si>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</si>
  <si>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</si>
  <si>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</si>
  <si>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</si>
  <si>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</si>
  <si>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</si>
  <si>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</si>
  <si>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</si>
  <si>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</si>
  <si>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</si>
  <si>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</si>
  <si>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</si>
  <si>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</si>
  <si>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</si>
  <si>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</si>
  <si>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</si>
  <si>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</si>
  <si>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</si>
  <si>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</si>
  <si>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</si>
  <si>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</si>
  <si>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</si>
  <si>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</si>
  <si>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</si>
  <si>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</si>
  <si>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</si>
  <si>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</si>
  <si>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</si>
  <si>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</si>
  <si>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</si>
  <si>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</si>
  <si>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</si>
  <si>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</si>
  <si>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</si>
  <si>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</si>
  <si>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</si>
  <si>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</si>
  <si>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</si>
  <si>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</si>
  <si>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</si>
  <si>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</si>
  <si>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</si>
  <si>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</si>
  <si>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</si>
  <si>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</si>
  <si>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</si>
  <si>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</si>
  <si>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</si>
  <si>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</si>
  <si>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</si>
  <si>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</si>
  <si>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</si>
  <si>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</si>
  <si>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</si>
  <si>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</si>
  <si>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</si>
  <si>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</si>
  <si>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</si>
  <si>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</si>
  <si>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</si>
  <si>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</si>
  <si>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</si>
  <si>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</si>
  <si>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</si>
  <si>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</si>
  <si>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</si>
  <si>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</si>
  <si>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</si>
  <si>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</si>
  <si>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</si>
  <si>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</si>
  <si>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</si>
  <si>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</si>
  <si>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</si>
  <si>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</si>
  <si>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</si>
  <si>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</si>
  <si>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</si>
  <si>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</si>
  <si>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</si>
  <si>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</si>
  <si>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</si>
  <si>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</si>
  <si>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</si>
  <si>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</si>
  <si>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</si>
  <si>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</si>
  <si>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</si>
  <si>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</si>
  <si>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</si>
  <si>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</si>
  <si>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</si>
  <si>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</si>
  <si>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</si>
  <si>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</si>
  <si>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</si>
  <si>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</si>
  <si>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</si>
  <si>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</si>
  <si>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</si>
  <si>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</si>
  <si>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</si>
  <si>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</si>
  <si>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</si>
  <si>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</si>
  <si>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</si>
  <si>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</si>
  <si>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</si>
  <si>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</si>
  <si>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</si>
  <si>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</si>
  <si>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</si>
  <si>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</si>
  <si>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</si>
  <si>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</si>
  <si>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</si>
  <si>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</si>
  <si>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</si>
  <si>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</si>
  <si>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</si>
  <si>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</si>
  <si>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</si>
  <si>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</si>
  <si>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</si>
  <si>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</si>
  <si>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</si>
  <si>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</si>
  <si>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</si>
  <si>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</si>
  <si>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</si>
  <si>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</si>
  <si>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</si>
  <si>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</si>
  <si>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</si>
  <si>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</si>
  <si>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</si>
  <si>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</si>
  <si>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</si>
  <si>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</si>
  <si>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</si>
  <si>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</si>
  <si>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</si>
  <si>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</si>
  <si>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</si>
  <si>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</si>
  <si>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</si>
  <si>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</si>
  <si>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</si>
  <si>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</si>
  <si>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</si>
  <si>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</si>
  <si>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</si>
  <si>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</si>
  <si>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</si>
  <si>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</si>
  <si>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</si>
  <si>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</si>
  <si>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</si>
  <si>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</si>
  <si>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</si>
  <si>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</si>
  <si>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</si>
  <si>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</si>
  <si>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</si>
  <si>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</si>
  <si>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</si>
  <si>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</si>
  <si>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</si>
  <si>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</si>
  <si>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</si>
  <si>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</si>
  <si>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</si>
  <si>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</si>
  <si>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</si>
  <si>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</si>
  <si>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</si>
  <si>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</si>
  <si>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</si>
  <si>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</si>
  <si>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</si>
  <si>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</si>
  <si>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</si>
  <si>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</si>
  <si>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</si>
  <si>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</si>
  <si>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</si>
  <si>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</si>
  <si>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</si>
  <si>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</si>
  <si>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</si>
  <si>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</si>
  <si>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</si>
  <si>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</si>
  <si>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</si>
  <si>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</si>
  <si>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</si>
  <si>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</si>
  <si>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</si>
  <si>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</si>
  <si>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</si>
  <si>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</si>
  <si>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</si>
  <si>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</si>
  <si>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</si>
  <si>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</si>
  <si>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</si>
  <si>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</si>
  <si>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</si>
  <si>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</si>
  <si>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</si>
  <si>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</si>
  <si>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</si>
  <si>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</si>
  <si>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</si>
  <si>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</si>
  <si>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</si>
  <si>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</si>
  <si>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</si>
  <si>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</si>
  <si>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</si>
  <si>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</si>
  <si>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</si>
  <si>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</si>
  <si>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</si>
  <si>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</si>
  <si>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</si>
  <si>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</si>
  <si>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</si>
  <si>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</si>
  <si>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</si>
  <si>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</si>
  <si>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</si>
  <si>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</si>
  <si>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</si>
  <si>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</si>
  <si>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</si>
  <si>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</si>
  <si>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</si>
  <si>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</si>
  <si>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</si>
  <si>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</si>
  <si>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</si>
  <si>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</si>
  <si>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</si>
  <si>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</si>
  <si>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</si>
  <si>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</si>
  <si>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</si>
  <si>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</si>
  <si>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</si>
  <si>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</si>
  <si>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</si>
  <si>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</si>
  <si>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</si>
  <si>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</si>
  <si>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</si>
  <si>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</si>
  <si>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</si>
  <si>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</si>
  <si>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</si>
  <si>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</si>
  <si>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</si>
  <si>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</si>
  <si>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</si>
  <si>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</si>
  <si>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</si>
  <si>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</si>
  <si>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</si>
  <si>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</si>
  <si>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</si>
  <si>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</si>
  <si>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</si>
  <si>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</si>
  <si>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</si>
  <si>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</si>
  <si>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</si>
  <si>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</si>
  <si>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</si>
  <si>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</si>
  <si>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</si>
  <si>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</si>
  <si>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</si>
  <si>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</si>
  <si>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</si>
  <si>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</si>
  <si>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</si>
  <si>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</si>
  <si>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</si>
  <si>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</si>
  <si>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</si>
  <si>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</si>
  <si>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</si>
  <si>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</si>
  <si>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</si>
  <si>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</si>
  <si>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</si>
  <si>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</si>
  <si>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</si>
  <si>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</si>
  <si>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</si>
  <si>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</si>
  <si>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</si>
  <si>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</si>
  <si>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</si>
  <si>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</si>
  <si>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</si>
  <si>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</si>
  <si>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</si>
  <si>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</si>
  <si>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</si>
  <si>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</si>
  <si>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</si>
  <si>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</si>
  <si>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</si>
  <si>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</si>
  <si>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</si>
  <si>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</si>
  <si>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</si>
  <si>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</si>
  <si>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</si>
  <si>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</si>
  <si>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</si>
  <si>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</si>
  <si>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</si>
  <si>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</si>
  <si>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</si>
  <si>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</si>
  <si>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</si>
  <si>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</si>
  <si>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</si>
  <si>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</si>
  <si>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</si>
  <si>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</si>
  <si>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</si>
  <si>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</si>
  <si>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</si>
  <si>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</si>
  <si>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</si>
  <si>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</si>
  <si>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</si>
  <si>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</si>
  <si>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</si>
  <si>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</si>
  <si>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</si>
  <si>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</si>
  <si>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</si>
  <si>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</si>
  <si>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</si>
  <si>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</si>
  <si>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</si>
  <si>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</si>
  <si>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</si>
  <si>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</si>
  <si>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</si>
  <si>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</si>
  <si>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</si>
  <si>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</si>
  <si>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</si>
  <si>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</si>
  <si>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</si>
  <si>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</si>
  <si>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</si>
  <si>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</si>
  <si>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</si>
  <si>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</si>
  <si>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</si>
  <si>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</si>
  <si>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</si>
  <si>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</si>
  <si>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</si>
  <si>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</si>
  <si>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</si>
  <si>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</si>
  <si>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</si>
  <si>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</si>
  <si>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</si>
  <si>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</si>
  <si>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</si>
  <si>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</si>
  <si>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</si>
  <si>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</si>
  <si>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</si>
  <si>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</si>
  <si>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</si>
  <si>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</si>
  <si>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</si>
  <si>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</si>
  <si>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</si>
  <si>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</si>
  <si>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</si>
  <si>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</si>
  <si>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</si>
  <si>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</si>
  <si>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</si>
  <si>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</si>
  <si>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</si>
  <si>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</si>
  <si>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</si>
  <si>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</si>
  <si>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</si>
  <si>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</si>
  <si>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</si>
  <si>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</si>
  <si>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</si>
  <si>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</si>
  <si>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</si>
  <si>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</si>
  <si>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</si>
  <si>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</si>
  <si>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</si>
  <si>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</si>
  <si>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</si>
  <si>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</si>
  <si>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</si>
  <si>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</si>
  <si>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</si>
  <si>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</si>
  <si>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</si>
  <si>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</si>
  <si>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</si>
  <si>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</si>
  <si>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</si>
  <si>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</si>
  <si>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</si>
  <si>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</si>
  <si>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</si>
  <si>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</si>
  <si>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</si>
  <si>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</si>
  <si>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</si>
  <si>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</si>
  <si>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</si>
  <si>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</si>
  <si>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</si>
  <si>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</si>
  <si>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</si>
  <si>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</si>
  <si>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</si>
  <si>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</si>
  <si>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</si>
  <si>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</si>
  <si>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</si>
  <si>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</si>
  <si>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</si>
  <si>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</si>
  <si>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</si>
  <si>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</si>
  <si>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</si>
  <si>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</si>
  <si>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</si>
  <si>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</si>
  <si>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</si>
  <si>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</si>
  <si>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</si>
  <si>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</si>
  <si>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</si>
  <si>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</si>
  <si>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</si>
  <si>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</si>
  <si>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</si>
  <si>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</si>
  <si>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</si>
  <si>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</si>
  <si>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</si>
  <si>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</si>
  <si>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</si>
  <si>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</si>
  <si>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</si>
  <si>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</si>
  <si>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</si>
  <si>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</si>
  <si>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</si>
  <si>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</si>
  <si>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</si>
  <si>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</si>
  <si>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</si>
  <si>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</si>
  <si>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</si>
  <si>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</si>
  <si>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</si>
  <si>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</si>
  <si>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</si>
  <si>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</si>
  <si>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</si>
  <si>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</si>
  <si>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</si>
  <si>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</si>
  <si>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</si>
  <si>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</si>
  <si>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</si>
  <si>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</si>
  <si>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</si>
  <si>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</si>
  <si>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</si>
  <si>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</si>
  <si>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</si>
  <si>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</si>
  <si>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</si>
  <si>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</si>
  <si>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</si>
  <si>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</si>
  <si>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</si>
  <si>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</si>
  <si>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</si>
  <si>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</si>
  <si>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</si>
  <si>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</si>
  <si>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</si>
  <si>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</si>
  <si>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</si>
  <si>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</si>
  <si>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</si>
  <si>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</si>
  <si>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</si>
  <si>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</si>
  <si>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</si>
  <si>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</si>
  <si>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</si>
  <si>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</si>
  <si>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</si>
  <si>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</si>
  <si>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</si>
  <si>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</si>
  <si>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</si>
  <si>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</si>
  <si>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</si>
  <si>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</si>
  <si>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</si>
  <si>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</si>
  <si>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</si>
  <si>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</si>
  <si>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</si>
  <si>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</si>
  <si>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</si>
  <si>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</si>
  <si>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</si>
  <si>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</si>
  <si>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</si>
  <si>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</si>
  <si>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</si>
  <si>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</si>
  <si>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</si>
  <si>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</si>
  <si>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</si>
  <si>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</si>
  <si>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</si>
  <si>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</si>
  <si>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</si>
  <si>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</si>
  <si>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</si>
  <si>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</si>
  <si>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</si>
  <si>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</si>
  <si>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</si>
  <si>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</si>
  <si>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</si>
  <si>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</si>
  <si>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</si>
  <si>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</si>
  <si>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</si>
  <si>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</si>
  <si>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</si>
  <si>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</si>
  <si>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</si>
  <si>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</si>
  <si>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</si>
  <si>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</si>
  <si>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</si>
  <si>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</si>
  <si>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</si>
  <si>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</si>
  <si>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</si>
  <si>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</si>
  <si>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</si>
  <si>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</si>
  <si>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</si>
  <si>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</si>
  <si>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</si>
  <si>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</si>
  <si>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</si>
  <si>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</si>
  <si>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</si>
  <si>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</si>
  <si>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</si>
  <si>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</si>
  <si>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</si>
  <si>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</si>
  <si>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</si>
  <si>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</si>
  <si>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</si>
  <si>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</si>
  <si>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</si>
  <si>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</si>
  <si>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</si>
  <si>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</si>
  <si>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</si>
  <si>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</si>
  <si>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</si>
  <si>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</si>
  <si>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</si>
  <si>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</si>
  <si>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</si>
  <si>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</si>
  <si>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</si>
  <si>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</si>
  <si>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</si>
  <si>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</si>
  <si>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</si>
  <si>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</si>
  <si>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</si>
  <si>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</si>
  <si>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</si>
  <si>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</si>
  <si>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</si>
  <si>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</si>
  <si>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</si>
  <si>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</si>
  <si>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</si>
  <si>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</si>
  <si>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</si>
  <si>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</si>
  <si>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</si>
  <si>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</si>
  <si>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</si>
  <si>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</si>
  <si>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</si>
  <si>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</si>
  <si>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</si>
  <si>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</si>
  <si>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</si>
  <si>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</si>
  <si>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</si>
  <si>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</si>
  <si>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</si>
  <si>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</si>
  <si>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</si>
  <si>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</si>
  <si>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</si>
  <si>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</si>
  <si>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</si>
  <si>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</si>
  <si>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</si>
  <si>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</si>
  <si>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</si>
  <si>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</si>
  <si>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</si>
  <si>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</si>
  <si>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</si>
  <si>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</si>
  <si>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</si>
  <si>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</si>
  <si>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</si>
  <si>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</si>
  <si>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</si>
  <si>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</si>
  <si>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</si>
  <si>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</si>
  <si>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</si>
  <si>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</si>
  <si>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</si>
  <si>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</si>
  <si>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</si>
  <si>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</si>
  <si>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</si>
  <si>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</si>
  <si>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</si>
  <si>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</si>
  <si>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</si>
  <si>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</si>
  <si>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</si>
  <si>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</si>
  <si>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</si>
  <si>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</si>
  <si>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</si>
  <si>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</si>
  <si>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</si>
  <si>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</si>
  <si>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</si>
  <si>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</si>
  <si>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</si>
  <si>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</si>
  <si>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</si>
  <si>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</si>
  <si>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</si>
  <si>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</si>
  <si>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</si>
  <si>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</si>
  <si>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</si>
  <si>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</si>
  <si>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</si>
  <si>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</si>
  <si>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</si>
  <si>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</si>
  <si>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</si>
  <si>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</si>
  <si>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</si>
  <si>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</si>
  <si>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</si>
  <si>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</si>
  <si>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</si>
  <si>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</si>
  <si>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</si>
  <si>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</si>
  <si>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</si>
  <si>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</si>
  <si>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</si>
  <si>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</si>
  <si>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</si>
  <si>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</si>
  <si>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</si>
  <si>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</si>
  <si>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</si>
  <si>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</si>
  <si>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</si>
  <si>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</si>
  <si>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</si>
  <si>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</si>
  <si>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</si>
  <si>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</si>
  <si>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</si>
  <si>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</si>
  <si>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</si>
  <si>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</si>
  <si>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</si>
  <si>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</si>
  <si>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</si>
  <si>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</si>
  <si>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</si>
  <si>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</si>
  <si>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</si>
  <si>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</si>
  <si>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</si>
  <si>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</si>
  <si>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</si>
  <si>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</si>
  <si>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</si>
  <si>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</si>
  <si>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</si>
  <si>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</si>
  <si>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</si>
  <si>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</si>
  <si>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</si>
  <si>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</si>
  <si>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</si>
  <si>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</si>
  <si>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</si>
  <si>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</si>
  <si>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</si>
  <si>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</si>
  <si>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</si>
  <si>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</si>
  <si>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</si>
  <si>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</si>
  <si>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</si>
  <si>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</si>
  <si>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</si>
  <si>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</si>
  <si>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</si>
  <si>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</si>
  <si>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</si>
  <si>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</si>
  <si>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</si>
  <si>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</si>
  <si>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</si>
  <si>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</si>
  <si>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</si>
  <si>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</si>
  <si>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</si>
  <si>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</si>
  <si>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</si>
  <si>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</si>
  <si>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</si>
  <si>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</si>
  <si>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</si>
  <si>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</si>
  <si>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</si>
  <si>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</si>
  <si>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</si>
  <si>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</si>
  <si>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</si>
  <si>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</si>
  <si>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</si>
  <si>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</si>
  <si>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</si>
  <si>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</si>
  <si>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</si>
  <si>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</si>
  <si>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</si>
  <si>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</si>
  <si>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</si>
  <si>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</si>
  <si>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</si>
  <si>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</si>
  <si>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</si>
  <si>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</si>
  <si>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</si>
  <si>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</si>
  <si>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</si>
  <si>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</si>
  <si>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</si>
  <si>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</si>
  <si>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</si>
  <si>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</si>
  <si>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</si>
  <si>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</si>
  <si>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</si>
  <si>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</si>
  <si>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</si>
  <si>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</si>
  <si>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</si>
  <si>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</si>
  <si>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</si>
  <si>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</si>
  <si>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</si>
  <si>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</si>
  <si>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</si>
  <si>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</si>
  <si>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</si>
  <si>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</si>
  <si>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</si>
  <si>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</si>
  <si>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</si>
  <si>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</si>
  <si>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</si>
  <si>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</si>
  <si>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</si>
  <si>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</si>
  <si>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</si>
  <si>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</si>
  <si>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</si>
  <si>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</si>
  <si>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</si>
  <si>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</si>
  <si>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</si>
  <si>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</si>
  <si>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</si>
  <si>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</si>
  <si>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</si>
  <si>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</si>
  <si>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</si>
  <si>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</si>
  <si>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</si>
  <si>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</si>
  <si>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</si>
  <si>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</si>
  <si>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</si>
  <si>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</si>
  <si>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</si>
  <si>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</si>
  <si>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</si>
  <si>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</si>
  <si>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</si>
  <si>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</si>
  <si>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</si>
  <si>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</si>
  <si>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</si>
  <si>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</si>
  <si>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</si>
  <si>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</si>
  <si>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</si>
  <si>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</si>
  <si>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</si>
  <si>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</si>
  <si>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</si>
  <si>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</si>
  <si>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</si>
  <si>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</si>
  <si>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</si>
  <si>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</si>
  <si>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</si>
  <si>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</si>
  <si>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</si>
  <si>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</si>
  <si>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</si>
  <si>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</si>
  <si>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</si>
  <si>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</si>
  <si>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</si>
  <si>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</si>
  <si>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</si>
  <si>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</si>
  <si>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</si>
  <si>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</si>
  <si>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</si>
  <si>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</si>
  <si>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</si>
  <si>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</si>
  <si>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</si>
  <si>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</si>
  <si>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</si>
  <si>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</si>
  <si>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</si>
  <si>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</si>
  <si>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</si>
  <si>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</si>
  <si>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</si>
  <si>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</si>
  <si>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</si>
  <si>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</si>
  <si>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</si>
  <si>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</si>
  <si>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</si>
  <si>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</si>
  <si>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</si>
  <si>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</si>
  <si>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</si>
  <si>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</si>
  <si>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</si>
  <si>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</si>
  <si>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</si>
  <si>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</si>
  <si>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</si>
  <si>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</si>
  <si>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</si>
  <si>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</si>
  <si>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</si>
  <si>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</si>
  <si>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</si>
  <si>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</si>
  <si>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</si>
  <si>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</si>
  <si>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</si>
  <si>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</si>
  <si>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</si>
  <si>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</si>
  <si>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</si>
  <si>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</si>
  <si>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</si>
  <si>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</si>
  <si>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</si>
  <si>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</si>
  <si>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</si>
  <si>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</si>
  <si>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</si>
  <si>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</si>
  <si>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</si>
  <si>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</si>
  <si>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</si>
  <si>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</si>
  <si>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</si>
  <si>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</si>
  <si>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</si>
  <si>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</si>
  <si>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</si>
  <si>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</si>
  <si>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</si>
  <si>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</si>
  <si>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</si>
  <si>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</si>
  <si>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</si>
  <si>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</si>
  <si>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</si>
  <si>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</si>
  <si>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</si>
  <si>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</si>
  <si>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</si>
  <si>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</si>
  <si>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</si>
  <si>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</si>
  <si>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</si>
  <si>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</si>
  <si>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</si>
  <si>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</si>
  <si>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</si>
  <si>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</si>
  <si>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</si>
  <si>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</si>
  <si>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</si>
  <si>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</si>
  <si>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</si>
  <si>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</si>
  <si>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</si>
  <si>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</si>
  <si>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</si>
  <si>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</si>
  <si>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</si>
  <si>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</si>
  <si>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</si>
  <si>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</si>
  <si>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</si>
  <si>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</si>
  <si>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</si>
  <si>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</si>
  <si>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</si>
  <si>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</si>
  <si>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</si>
  <si>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</si>
  <si>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</si>
  <si>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</si>
  <si>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</si>
  <si>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</si>
  <si>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</si>
  <si>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</si>
  <si>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</si>
  <si>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</si>
  <si>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</si>
  <si>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</si>
  <si>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</si>
  <si>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</si>
  <si>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</si>
  <si>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</si>
  <si>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</si>
  <si>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</si>
  <si>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</si>
  <si>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</si>
  <si>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</si>
  <si>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</si>
  <si>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</si>
  <si>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</si>
  <si>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</si>
  <si>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</si>
  <si>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</si>
  <si>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</si>
  <si>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</si>
  <si>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</si>
  <si>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</si>
  <si>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</si>
  <si>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</si>
  <si>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</si>
  <si>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</si>
  <si>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</si>
  <si>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</si>
  <si>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</si>
  <si>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</si>
  <si>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</si>
  <si>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</si>
  <si>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</si>
  <si>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</si>
  <si>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</si>
  <si>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</si>
  <si>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</si>
  <si>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</si>
  <si>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</si>
  <si>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</si>
  <si>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</si>
  <si>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</si>
  <si>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</si>
  <si>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</si>
  <si>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</si>
  <si>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</si>
  <si>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</si>
  <si>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</si>
  <si>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</si>
  <si>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</si>
  <si>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</si>
  <si>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</si>
  <si>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</si>
  <si>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</si>
  <si>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</si>
  <si>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</si>
  <si>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</si>
  <si>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</si>
  <si>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</si>
  <si>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</si>
  <si>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</si>
  <si>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</si>
  <si>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</si>
  <si>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</si>
  <si>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</si>
  <si>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</si>
  <si>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</si>
  <si>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</si>
  <si>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</si>
  <si>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</si>
  <si>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</si>
  <si>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</si>
  <si>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</si>
  <si>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</si>
  <si>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</si>
  <si>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</si>
  <si>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</si>
  <si>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</si>
  <si>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</si>
  <si>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</si>
  <si>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</si>
  <si>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</si>
  <si>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</si>
  <si>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</si>
  <si>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</si>
  <si>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</si>
  <si>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</si>
  <si>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</si>
  <si>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</si>
  <si>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</si>
  <si>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</si>
  <si>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</si>
  <si>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</si>
  <si>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</si>
  <si>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</si>
  <si>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</si>
  <si>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</si>
  <si>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</si>
  <si>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</si>
  <si>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</si>
  <si>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</si>
  <si>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</si>
  <si>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</si>
  <si>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</si>
  <si>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</si>
  <si>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</si>
  <si>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</si>
  <si>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</si>
  <si>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</si>
  <si>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</si>
  <si>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</si>
  <si>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</si>
  <si>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</si>
  <si>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</si>
  <si>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</si>
  <si>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</si>
  <si>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</si>
  <si>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</si>
  <si>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</si>
  <si>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</si>
  <si>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</si>
  <si>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</si>
  <si>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</si>
  <si>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</si>
  <si>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</si>
  <si>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</si>
  <si>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</si>
  <si>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</si>
  <si>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</si>
  <si>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</si>
  <si>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</si>
  <si>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</si>
  <si>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</si>
  <si>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</si>
  <si>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</si>
  <si>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</si>
  <si>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</si>
  <si>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</si>
  <si>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</si>
  <si>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</si>
  <si>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</si>
  <si>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</si>
  <si>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</si>
  <si>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</si>
  <si>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</si>
  <si>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</si>
  <si>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</si>
  <si>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</si>
  <si>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</si>
  <si>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</si>
  <si>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</si>
  <si>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</si>
  <si>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</si>
  <si>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</si>
  <si>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</si>
  <si>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</si>
  <si>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</si>
  <si>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</si>
  <si>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</si>
  <si>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</si>
  <si>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</si>
  <si>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</si>
  <si>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</si>
  <si>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</si>
  <si>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</si>
  <si>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</si>
  <si>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</si>
  <si>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</si>
  <si>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</si>
  <si>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</si>
  <si>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</si>
  <si>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</si>
  <si>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</si>
  <si>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</si>
  <si>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</si>
  <si>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</si>
  <si>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</si>
  <si>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</si>
  <si>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</si>
  <si>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</si>
  <si>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</si>
  <si>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</si>
  <si>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</si>
  <si>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</si>
  <si>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</si>
  <si>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</si>
  <si>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</si>
  <si>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</si>
  <si>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</si>
  <si>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</si>
  <si>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</si>
  <si>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</si>
  <si>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</si>
  <si>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</si>
  <si>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</si>
  <si>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</si>
  <si>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</si>
  <si>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</si>
  <si>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</si>
  <si>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</si>
  <si>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</si>
  <si>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</si>
  <si>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</si>
  <si>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</si>
  <si>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</si>
  <si>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</si>
  <si>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</si>
  <si>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</si>
  <si>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</si>
  <si>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</si>
  <si>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</si>
  <si>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</si>
  <si>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</si>
  <si>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</si>
  <si>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</si>
  <si>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</si>
  <si>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</si>
  <si>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</si>
  <si>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</si>
  <si>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</si>
  <si>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</si>
  <si>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</si>
  <si>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</si>
  <si>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</si>
  <si>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</si>
  <si>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</si>
  <si>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</si>
  <si>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</si>
  <si>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</si>
  <si>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</si>
  <si>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</si>
  <si>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</si>
  <si>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</si>
  <si>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</si>
  <si>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</si>
  <si>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</si>
  <si>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</si>
  <si>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</si>
  <si>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</si>
  <si>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</si>
  <si>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</si>
  <si>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</si>
  <si>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</si>
  <si>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</si>
  <si>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</si>
  <si>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</si>
  <si>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</si>
  <si>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</si>
  <si>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</si>
  <si>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</si>
  <si>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</si>
  <si>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</si>
  <si>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</si>
  <si>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</si>
  <si>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</si>
  <si>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</si>
  <si>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</si>
  <si>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</si>
  <si>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</si>
  <si>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</si>
  <si>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</si>
  <si>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</si>
  <si>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</si>
  <si>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</si>
  <si>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</si>
  <si>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</si>
  <si>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</si>
  <si>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</si>
  <si>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</si>
  <si>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</si>
  <si>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</si>
  <si>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</si>
  <si>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</si>
  <si>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</si>
  <si>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</si>
  <si>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</si>
  <si>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</si>
  <si>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</si>
  <si>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</si>
  <si>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</si>
  <si>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</si>
  <si>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</si>
  <si>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</si>
  <si>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</si>
  <si>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</si>
  <si>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</si>
  <si>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</si>
  <si>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</si>
  <si>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</si>
  <si>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</si>
  <si>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</si>
  <si>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</si>
  <si>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</si>
  <si>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</si>
  <si>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</si>
  <si>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</si>
  <si>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</si>
  <si>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</si>
  <si>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</si>
  <si>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</si>
  <si>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</si>
  <si>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</si>
  <si>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</si>
  <si>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</si>
  <si>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</si>
  <si>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</si>
  <si>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</si>
  <si>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</si>
  <si>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</si>
  <si>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</si>
  <si>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</si>
  <si>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</si>
  <si>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</si>
  <si>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</si>
  <si>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</si>
  <si>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</si>
  <si>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</si>
  <si>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</si>
  <si>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</si>
  <si>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</si>
  <si>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</si>
  <si>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</si>
  <si>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</si>
  <si>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</si>
  <si>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</si>
  <si>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</si>
  <si>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</si>
  <si>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</si>
  <si>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</si>
  <si>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</si>
  <si>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</si>
  <si>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</si>
  <si>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</si>
  <si>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</si>
  <si>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</si>
  <si>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</si>
  <si>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</si>
  <si>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</si>
  <si>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</si>
  <si>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</si>
  <si>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</si>
  <si>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</si>
  <si>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</si>
  <si>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</si>
  <si>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</si>
  <si>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</si>
  <si>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</si>
  <si>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</si>
  <si>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</si>
  <si>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</si>
  <si>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</si>
  <si>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</si>
  <si>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</si>
  <si>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</si>
  <si>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</si>
  <si>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</si>
  <si>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</si>
  <si>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</si>
  <si>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</si>
  <si>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</si>
  <si>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</si>
  <si>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</si>
  <si>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</si>
  <si>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</si>
  <si>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</si>
  <si>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</si>
  <si>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</si>
  <si>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</si>
  <si>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</si>
  <si>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</si>
  <si>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</si>
  <si>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</si>
  <si>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</si>
  <si>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</si>
  <si>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</si>
  <si>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</si>
  <si>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</si>
  <si>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</si>
  <si>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</si>
  <si>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</si>
  <si>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</si>
  <si>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</si>
  <si>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</si>
  <si>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</si>
  <si>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</si>
  <si>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</si>
  <si>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</si>
  <si>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</si>
  <si>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</si>
  <si>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</si>
  <si>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</si>
  <si>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</si>
  <si>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</si>
  <si>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</si>
  <si>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</si>
  <si>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</si>
  <si>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</si>
  <si>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</si>
  <si>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</si>
  <si>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</si>
  <si>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</si>
  <si>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</si>
  <si>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</si>
  <si>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</si>
  <si>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</si>
  <si>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</si>
  <si>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</si>
  <si>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</si>
  <si>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</si>
  <si>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</si>
  <si>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</si>
  <si>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</si>
  <si>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</si>
  <si>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</si>
  <si>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</si>
  <si>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</si>
  <si>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</si>
  <si>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</si>
  <si>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</si>
  <si>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</si>
  <si>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</si>
  <si>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</si>
  <si>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</si>
  <si>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</si>
  <si>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</si>
  <si>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</si>
  <si>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</si>
  <si>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</si>
  <si>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</si>
  <si>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</si>
  <si>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</si>
  <si>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</si>
  <si>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</si>
  <si>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</si>
  <si>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</si>
  <si>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</si>
  <si>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</si>
  <si>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</si>
  <si>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</si>
  <si>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</si>
  <si>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</si>
  <si>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</si>
  <si>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</si>
  <si>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</si>
  <si>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</si>
  <si>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</si>
  <si>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</si>
  <si>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</si>
  <si>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</si>
  <si>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</si>
  <si>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</si>
  <si>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</si>
  <si>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</si>
  <si>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</si>
  <si>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</si>
  <si>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</si>
  <si>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</si>
  <si>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</si>
  <si>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</si>
  <si>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</si>
  <si>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</si>
  <si>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</si>
  <si>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</si>
  <si>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</si>
  <si>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</si>
  <si>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</si>
  <si>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</si>
  <si>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</si>
  <si>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</si>
  <si>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</si>
  <si>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</si>
  <si>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</si>
  <si>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</si>
  <si>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</si>
  <si>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</si>
  <si>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</si>
  <si>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</si>
  <si>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</si>
  <si>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</si>
  <si>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</si>
  <si>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</si>
  <si>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</si>
  <si>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</si>
  <si>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</si>
  <si>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</si>
  <si>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</si>
  <si>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</si>
  <si>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</si>
  <si>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</si>
  <si>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</si>
  <si>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</si>
  <si>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</si>
  <si>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</si>
  <si>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</si>
  <si>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</si>
  <si>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</si>
  <si>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</si>
  <si>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</si>
  <si>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</si>
  <si>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</si>
  <si>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</si>
  <si>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</si>
  <si>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</si>
  <si>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</si>
  <si>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</si>
  <si>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</si>
  <si>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</si>
  <si>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</si>
  <si>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</si>
  <si>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</si>
  <si>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</si>
  <si>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</si>
  <si>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</si>
  <si>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</si>
  <si>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</si>
  <si>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</si>
  <si>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</si>
  <si>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</si>
  <si>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</si>
  <si>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</si>
  <si>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</si>
  <si>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</si>
  <si>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</si>
  <si>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</si>
  <si>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</si>
  <si>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</si>
  <si>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</si>
  <si>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</si>
  <si>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</si>
  <si>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</si>
  <si>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</si>
  <si>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</si>
  <si>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</si>
  <si>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</si>
  <si>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</si>
  <si>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</si>
  <si>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</si>
  <si>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</si>
  <si>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</si>
  <si>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</si>
  <si>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</si>
  <si>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</si>
  <si>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</si>
  <si>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</si>
  <si>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</si>
  <si>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</si>
  <si>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</si>
  <si>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</si>
  <si>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</si>
  <si>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</si>
  <si>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</si>
  <si>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</si>
  <si>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</si>
  <si>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</si>
  <si>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</si>
  <si>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</si>
  <si>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</si>
  <si>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</si>
  <si>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</si>
  <si>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</si>
  <si>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</si>
  <si>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</si>
  <si>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</si>
  <si>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</si>
  <si>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</si>
  <si>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</si>
  <si>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</si>
  <si>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</si>
  <si>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</si>
  <si>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</si>
  <si>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</si>
  <si>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</si>
  <si>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</si>
  <si>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</si>
  <si>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</si>
  <si>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</si>
  <si>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</si>
  <si>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</si>
  <si>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</si>
  <si>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</si>
  <si>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</si>
  <si>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</si>
  <si>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</si>
  <si>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</si>
  <si>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</si>
  <si>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</si>
  <si>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</si>
  <si>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</si>
  <si>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</si>
  <si>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</si>
  <si>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</si>
  <si>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</si>
  <si>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</si>
  <si>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</si>
  <si>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</si>
  <si>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</si>
  <si>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</si>
  <si>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</si>
  <si>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</si>
  <si>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</si>
  <si>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</si>
  <si>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</si>
  <si>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</si>
  <si>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</si>
  <si>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</si>
  <si>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</si>
  <si>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</si>
  <si>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</si>
  <si>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</si>
  <si>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</si>
  <si>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</si>
  <si>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</si>
  <si>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</si>
  <si>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</si>
  <si>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</si>
  <si>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</si>
  <si>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</si>
  <si>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</si>
  <si>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</si>
  <si>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</si>
  <si>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</si>
  <si>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</si>
  <si>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</si>
  <si>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</si>
  <si>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</si>
  <si>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</si>
  <si>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</si>
  <si>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</si>
  <si>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</si>
  <si>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</si>
  <si>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</si>
  <si>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</si>
  <si>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</si>
  <si>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</si>
  <si>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</si>
  <si>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</si>
  <si>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</si>
  <si>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</si>
  <si>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</si>
  <si>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</si>
  <si>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</si>
  <si>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</si>
  <si>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</si>
  <si>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</si>
  <si>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</si>
  <si>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</si>
  <si>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</si>
  <si>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</si>
  <si>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</si>
  <si>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</si>
  <si>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</si>
  <si>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</si>
  <si>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</si>
  <si>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</si>
  <si>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</si>
  <si>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</si>
  <si>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</si>
  <si>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</si>
  <si>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</si>
  <si>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</si>
  <si>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</si>
  <si>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</si>
  <si>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</si>
  <si>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</si>
  <si>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</si>
  <si>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</si>
  <si>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</si>
  <si>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</si>
  <si>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</si>
  <si>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</si>
  <si>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</si>
  <si>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</si>
  <si>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</si>
  <si>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</si>
  <si>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</si>
  <si>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</si>
  <si>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</si>
  <si>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</si>
  <si>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</si>
  <si>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</si>
  <si>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</si>
  <si>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</si>
  <si>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</si>
  <si>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</si>
  <si>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</si>
  <si>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</si>
  <si>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</si>
  <si>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</si>
  <si>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</si>
  <si>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</si>
  <si>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</si>
  <si>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</si>
  <si>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</si>
  <si>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</si>
  <si>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</si>
  <si>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</si>
  <si>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</si>
  <si>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</si>
  <si>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</si>
  <si>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</si>
  <si>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</si>
  <si>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</si>
  <si>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</si>
  <si>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</si>
  <si>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</si>
  <si>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</si>
  <si>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</si>
  <si>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</si>
  <si>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</si>
  <si>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</si>
  <si>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</si>
  <si>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</si>
  <si>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</si>
  <si>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</si>
  <si>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</si>
  <si>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</si>
  <si>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</si>
  <si>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</si>
  <si>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</si>
  <si>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</si>
  <si>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</si>
  <si>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</si>
  <si>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</si>
  <si>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</si>
  <si>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</si>
  <si>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</si>
  <si>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</si>
  <si>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</si>
  <si>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</si>
  <si>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</si>
  <si>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</si>
  <si>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</si>
  <si>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</si>
  <si>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</si>
  <si>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</si>
  <si>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</si>
  <si>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</si>
  <si>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</si>
  <si>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</si>
  <si>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</si>
  <si>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</si>
  <si>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</si>
  <si>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</si>
  <si>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</si>
  <si>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</si>
  <si>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</si>
  <si>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</si>
  <si>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</si>
  <si>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</si>
  <si>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</si>
  <si>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</si>
  <si>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</si>
  <si>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</si>
  <si>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</si>
  <si>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</si>
  <si>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</si>
  <si>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</si>
  <si>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</si>
  <si>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</si>
  <si>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</si>
  <si>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</si>
  <si>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</si>
  <si>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</si>
  <si>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</si>
  <si>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</si>
  <si>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</si>
  <si>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</si>
  <si>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</si>
  <si>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</si>
  <si>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</si>
  <si>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</si>
  <si>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</si>
  <si>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</si>
  <si>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</si>
  <si>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</si>
  <si>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</si>
  <si>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</si>
  <si>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</si>
  <si>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</si>
  <si>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</si>
  <si>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</si>
  <si>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</si>
  <si>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</si>
  <si>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</si>
  <si>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</si>
  <si>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</si>
  <si>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</si>
  <si>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</si>
  <si>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</si>
  <si>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</si>
  <si>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</si>
  <si>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</si>
  <si>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</si>
  <si>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</si>
  <si>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</si>
  <si>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</si>
  <si>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</si>
  <si>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</si>
  <si>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</si>
  <si>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</si>
  <si>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</si>
  <si>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</si>
  <si>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</si>
  <si>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</si>
  <si>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</si>
  <si>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</si>
  <si>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</si>
  <si>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</si>
  <si>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</si>
  <si>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</si>
  <si>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</si>
  <si>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</si>
  <si>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</si>
  <si>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</si>
  <si>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</si>
  <si>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</si>
  <si>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</si>
  <si>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</si>
  <si>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</si>
  <si>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</si>
  <si>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</si>
  <si>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</si>
  <si>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</si>
  <si>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</si>
  <si>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</si>
  <si>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</si>
  <si>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</si>
  <si>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</si>
  <si>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</si>
  <si>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</si>
  <si>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</si>
  <si>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</si>
  <si>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</si>
  <si>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</si>
  <si>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</si>
  <si>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</si>
  <si>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</si>
  <si>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</si>
  <si>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</si>
  <si>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</si>
  <si>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</si>
  <si>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</si>
  <si>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</si>
  <si>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</si>
  <si>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</si>
  <si>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</si>
  <si>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</si>
  <si>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</si>
  <si>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</si>
  <si>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</si>
  <si>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</si>
  <si>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</si>
  <si>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</si>
  <si>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</si>
  <si>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</si>
  <si>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</si>
  <si>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</si>
  <si>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</si>
  <si>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</si>
  <si>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</si>
  <si>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</si>
  <si>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</si>
  <si>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</si>
  <si>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</si>
  <si>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</si>
  <si>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</si>
  <si>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</si>
  <si>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</si>
  <si>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</si>
  <si>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</si>
  <si>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</si>
  <si>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</si>
  <si>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</si>
  <si>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</si>
  <si>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</si>
  <si>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</si>
  <si>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</si>
  <si>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</si>
  <si>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</si>
  <si>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</si>
  <si>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</si>
  <si>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</si>
  <si>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</si>
  <si>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</si>
  <si>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</si>
  <si>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</si>
  <si>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</si>
  <si>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</si>
  <si>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</si>
  <si>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</si>
  <si>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</si>
  <si>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</si>
  <si>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</si>
  <si>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</si>
  <si>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</si>
  <si>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</si>
  <si>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</si>
  <si>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</si>
  <si>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</si>
  <si>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</si>
  <si>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</si>
  <si>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</si>
  <si>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</si>
  <si>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</si>
  <si>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</si>
  <si>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</si>
  <si>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</si>
  <si>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</si>
  <si>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</si>
  <si>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</si>
  <si>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</si>
  <si>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</si>
  <si>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</si>
  <si>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</si>
  <si>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</si>
  <si>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</si>
  <si>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</si>
  <si>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</si>
  <si>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</si>
  <si>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</si>
  <si>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</si>
  <si>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</si>
  <si>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</si>
  <si>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</si>
  <si>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</si>
  <si>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</si>
  <si>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</si>
  <si>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</si>
  <si>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</si>
  <si>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</si>
  <si>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</si>
  <si>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</si>
  <si>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</si>
  <si>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</si>
  <si>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</si>
  <si>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</si>
  <si>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</si>
  <si>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</si>
  <si>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</si>
  <si>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</si>
  <si>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</si>
  <si>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</si>
  <si>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</si>
  <si>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</si>
  <si>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</si>
  <si>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</si>
  <si>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</si>
  <si>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</si>
  <si>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</si>
  <si>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</si>
  <si>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</si>
  <si>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</si>
  <si>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</si>
  <si>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</si>
  <si>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</si>
  <si>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</si>
  <si>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</si>
  <si>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</si>
  <si>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</si>
  <si>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</si>
  <si>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</si>
  <si>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</si>
  <si>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</si>
  <si>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</si>
  <si>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</si>
  <si>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</si>
  <si>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</si>
  <si>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</si>
  <si>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</si>
  <si>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</si>
  <si>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</si>
  <si>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</si>
  <si>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</si>
  <si>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</si>
  <si>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</si>
  <si>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</si>
  <si>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</si>
  <si>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</si>
  <si>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</si>
  <si>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</si>
  <si>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</si>
  <si>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</si>
  <si>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</si>
  <si>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</si>
  <si>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</si>
  <si>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</si>
  <si>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</si>
  <si>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</si>
  <si>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</si>
  <si>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</si>
  <si>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</si>
  <si>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</si>
  <si>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</si>
  <si>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</si>
  <si>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</si>
  <si>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</si>
  <si>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</si>
  <si>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</si>
  <si>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</si>
  <si>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</si>
  <si>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</si>
  <si>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</si>
  <si>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</si>
  <si>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</si>
  <si>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</si>
  <si>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</si>
  <si>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</si>
  <si>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</si>
  <si>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</si>
  <si>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</si>
  <si>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</si>
  <si>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</si>
  <si>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</si>
  <si>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</si>
  <si>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</si>
  <si>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</si>
  <si>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</si>
  <si>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</si>
  <si>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</si>
  <si>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</si>
  <si>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</si>
  <si>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</si>
  <si>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</si>
  <si>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</si>
  <si>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</si>
  <si>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</si>
  <si>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</si>
  <si>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</si>
  <si>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</si>
  <si>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</si>
  <si>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</si>
  <si>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</si>
  <si>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</si>
  <si>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</si>
  <si>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</si>
  <si>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</si>
  <si>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</si>
  <si>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</si>
  <si>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</si>
  <si>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</si>
  <si>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</si>
  <si>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</si>
  <si>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</si>
  <si>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</si>
  <si>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</si>
  <si>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</si>
  <si>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</si>
  <si>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</si>
  <si>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</si>
  <si>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</si>
  <si>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</si>
  <si>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</si>
  <si>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</si>
  <si>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</si>
  <si>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</si>
  <si>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</si>
  <si>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</si>
  <si>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</si>
  <si>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</si>
  <si>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</si>
  <si>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</si>
  <si>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</si>
  <si>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</si>
  <si>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</si>
  <si>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</si>
  <si>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</si>
  <si>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</si>
  <si>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</si>
  <si>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</si>
  <si>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</si>
  <si>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</si>
  <si>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</si>
  <si>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</si>
  <si>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</si>
  <si>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</si>
  <si>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</si>
  <si>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</si>
  <si>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</si>
  <si>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</si>
  <si>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</si>
  <si>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</si>
  <si>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</si>
  <si>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</si>
  <si>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</si>
  <si>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</si>
  <si>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</si>
  <si>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</si>
  <si>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</si>
  <si>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</si>
  <si>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</si>
  <si>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</si>
  <si>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</si>
  <si>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</si>
  <si>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</si>
  <si>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</si>
  <si>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</si>
  <si>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</si>
  <si>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</si>
  <si>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</si>
  <si>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</si>
  <si>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</si>
  <si>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</si>
  <si>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</si>
  <si>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</si>
  <si>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</si>
  <si>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</si>
  <si>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</si>
  <si>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</si>
  <si>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</si>
  <si>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</si>
  <si>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</si>
  <si>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</si>
  <si>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</si>
  <si>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</si>
  <si>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</si>
  <si>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</si>
  <si>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</si>
  <si>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</si>
  <si>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</si>
  <si>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</si>
  <si>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</si>
  <si>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</si>
  <si>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</si>
  <si>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</si>
  <si>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</si>
  <si>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</si>
  <si>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</si>
  <si>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</si>
  <si>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</si>
  <si>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</si>
  <si>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</si>
  <si>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</si>
  <si>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</si>
  <si>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</si>
  <si>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</si>
  <si>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</si>
  <si>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</si>
  <si>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</si>
  <si>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</si>
  <si>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</si>
  <si>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</si>
  <si>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</si>
  <si>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</si>
  <si>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</si>
  <si>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</si>
  <si>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</si>
  <si>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</si>
  <si>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</si>
  <si>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</si>
  <si>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</si>
  <si>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</si>
  <si>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</si>
  <si>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</si>
  <si>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</si>
  <si>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</si>
  <si>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</si>
  <si>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</si>
  <si>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</si>
  <si>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</si>
  <si>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</si>
  <si>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</si>
  <si>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</si>
  <si>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</si>
  <si>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</si>
  <si>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</si>
  <si>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</si>
  <si>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</si>
  <si>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</si>
  <si>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</si>
  <si>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</si>
  <si>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</si>
  <si>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</si>
  <si>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</si>
  <si>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</si>
  <si>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</si>
  <si>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</si>
  <si>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</si>
  <si>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</si>
  <si>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</si>
  <si>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</si>
  <si>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</si>
  <si>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</si>
  <si>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</si>
  <si>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</si>
  <si>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</si>
  <si>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</si>
  <si>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</si>
  <si>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</si>
  <si>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</si>
  <si>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</si>
  <si>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</si>
  <si>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</si>
  <si>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</si>
  <si>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</si>
  <si>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</si>
  <si>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</si>
  <si>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</si>
  <si>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</si>
  <si>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</si>
  <si>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</si>
  <si>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</si>
  <si>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</si>
  <si>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</si>
  <si>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</si>
  <si>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</si>
  <si>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</si>
  <si>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</si>
  <si>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</si>
  <si>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</si>
  <si>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</si>
  <si>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</si>
  <si>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</si>
  <si>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</si>
  <si>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</si>
  <si>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</si>
  <si>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</si>
  <si>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</si>
  <si>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</si>
  <si>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</si>
  <si>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</si>
  <si>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</si>
  <si>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</si>
  <si>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</si>
  <si>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</si>
  <si>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</si>
  <si>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</si>
  <si>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</si>
  <si>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</si>
  <si>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</si>
  <si>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</si>
  <si>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</si>
  <si>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</si>
  <si>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</si>
  <si>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</si>
  <si>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</si>
  <si>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</si>
  <si>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</si>
  <si>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</si>
  <si>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</si>
  <si>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</si>
  <si>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</si>
  <si>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</si>
  <si>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</si>
  <si>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</si>
  <si>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</si>
  <si>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</si>
  <si>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</si>
  <si>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</si>
  <si>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</si>
  <si>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</si>
  <si>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</si>
  <si>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</si>
  <si>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</si>
  <si>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</si>
  <si>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</si>
  <si>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</si>
  <si>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</si>
  <si>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</si>
  <si>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</si>
  <si>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</si>
  <si>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</si>
  <si>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</si>
  <si>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</si>
  <si>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</si>
  <si>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</si>
  <si>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</si>
  <si>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</si>
  <si>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</si>
  <si>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</si>
  <si>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</si>
  <si>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</si>
  <si>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</si>
  <si>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</si>
  <si>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</si>
  <si>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</si>
  <si>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</si>
  <si>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</si>
  <si>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</si>
  <si>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</si>
  <si>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</si>
  <si>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</si>
  <si>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</si>
  <si>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</si>
  <si>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</si>
  <si>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</si>
  <si>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</si>
  <si>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</si>
  <si>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</si>
  <si>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</si>
  <si>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</si>
  <si>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</si>
  <si>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</si>
  <si>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</si>
  <si>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</si>
  <si>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</si>
  <si>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</si>
  <si>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</si>
  <si>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</si>
  <si>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</si>
  <si>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</si>
  <si>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</si>
  <si>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</si>
  <si>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</si>
  <si>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</si>
  <si>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</si>
  <si>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</si>
  <si>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</si>
  <si>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</si>
  <si>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</si>
  <si>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</si>
  <si>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</si>
  <si>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</si>
  <si>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</si>
  <si>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</si>
  <si>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</si>
  <si>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</si>
  <si>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</si>
  <si>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</si>
  <si>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</si>
  <si>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</si>
  <si>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</si>
  <si>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</si>
  <si>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</si>
  <si>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</si>
  <si>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</si>
  <si>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</si>
  <si>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</si>
  <si>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</si>
  <si>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</si>
  <si>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</si>
  <si>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</si>
  <si>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</si>
  <si>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</si>
  <si>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</si>
  <si>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</si>
  <si>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</si>
  <si>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</si>
  <si>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</si>
  <si>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</si>
  <si>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</si>
  <si>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</si>
  <si>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</si>
  <si>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</si>
  <si>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</si>
  <si>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</si>
  <si>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</si>
  <si>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</si>
  <si>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</si>
  <si>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</si>
  <si>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</si>
  <si>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</si>
  <si>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</si>
  <si>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</si>
  <si>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</si>
  <si>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</si>
  <si>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</si>
  <si>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</si>
  <si>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</si>
  <si>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</si>
  <si>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</si>
  <si>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</si>
  <si>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</si>
  <si>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</si>
  <si>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</si>
  <si>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</si>
  <si>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</si>
  <si>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</si>
  <si>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</si>
  <si>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</si>
  <si>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</si>
  <si>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</si>
  <si>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</si>
  <si>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</si>
  <si>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</si>
  <si>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</si>
  <si>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</si>
  <si>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</si>
  <si>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</si>
  <si>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</si>
  <si>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</si>
  <si>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</si>
  <si>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</si>
  <si>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</si>
  <si>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</si>
  <si>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</si>
  <si>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</si>
  <si>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</si>
  <si>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</si>
  <si>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</si>
  <si>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</si>
  <si>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</si>
  <si>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</si>
  <si>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</si>
  <si>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</si>
  <si>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</si>
  <si>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</si>
  <si>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</si>
  <si>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</si>
  <si>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</si>
  <si>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</si>
  <si>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</si>
  <si>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</si>
  <si>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</si>
  <si>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</si>
  <si>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</si>
  <si>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</si>
  <si>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</si>
  <si>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</si>
  <si>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</si>
  <si>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</si>
  <si>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</si>
  <si>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</si>
  <si>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</si>
  <si>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</si>
  <si>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</si>
  <si>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</si>
  <si>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</si>
  <si>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</si>
  <si>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</si>
  <si>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</si>
  <si>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</si>
  <si>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</si>
  <si>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</si>
  <si>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</si>
  <si>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</si>
  <si>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</si>
  <si>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</si>
  <si>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</si>
  <si>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</si>
  <si>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</si>
  <si>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</si>
  <si>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</si>
  <si>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</si>
  <si>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</si>
  <si>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</si>
  <si>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</si>
  <si>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</si>
  <si>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</si>
  <si>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</si>
  <si>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</si>
  <si>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</si>
  <si>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</si>
  <si>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</si>
  <si>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</si>
  <si>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</si>
  <si>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</si>
  <si>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</si>
  <si>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</si>
  <si>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</si>
  <si>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</si>
  <si>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</si>
  <si>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</si>
  <si>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</si>
  <si>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</si>
  <si>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</si>
  <si>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</si>
  <si>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</si>
  <si>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</si>
  <si>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</si>
  <si>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</si>
  <si>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</si>
  <si>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</si>
  <si>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</si>
  <si>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</si>
  <si>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</si>
  <si>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</si>
  <si>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</si>
  <si>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</si>
  <si>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</si>
  <si>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</si>
  <si>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</si>
  <si>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</si>
  <si>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</si>
  <si>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</si>
  <si>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</si>
  <si>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</si>
  <si>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</si>
  <si>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</si>
  <si>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</si>
  <si>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</si>
  <si>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</si>
  <si>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</si>
  <si>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</si>
  <si>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</si>
  <si>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</si>
  <si>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</si>
  <si>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</si>
  <si>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</si>
  <si>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</si>
  <si>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</si>
  <si>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</si>
  <si>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</si>
  <si>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</si>
  <si>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</si>
  <si>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</si>
  <si>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</si>
  <si>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</si>
  <si>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</si>
  <si>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</si>
  <si>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</si>
  <si>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</si>
  <si>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</si>
  <si>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</si>
  <si>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</si>
  <si>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</si>
  <si>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</si>
  <si>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</si>
  <si>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</si>
  <si>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</si>
  <si>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</si>
  <si>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</si>
  <si>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</si>
  <si>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</si>
  <si>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</si>
  <si>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</si>
  <si>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</si>
  <si>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</si>
  <si>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</si>
  <si>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</si>
  <si>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</si>
  <si>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</si>
  <si>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</si>
  <si>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</si>
  <si>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</si>
  <si>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</si>
  <si>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</si>
  <si>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</si>
  <si>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</si>
  <si>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PCM-20251003-00000164</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</si>
  <si>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</si>
  <si>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</si>
  <si>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</si>
  <si>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</si>
  <si>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</si>
  <si>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</si>
  <si>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</si>
  <si>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</si>
  <si>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</si>
  <si>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</si>
  <si>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PCM-20251003-00000132</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</si>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</sst>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3" totalsRowShown="0" headerRowDxfId="15" dataDxfId="14" headerRowBorderDxfId="12" tableBorderDxfId="13">
  <autoFilter ref="A1:L3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270.16927488426154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45933.117700810188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45933.117700810188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45933.117700810188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45933.117700810188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45933.117700810188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45933.117700810188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45933.117700810188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45933.117700810188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45933.117700810188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45933.117700810188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45933.117700810188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45933.117700810188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45933.117700810188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45933.117700810188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45933.117700810188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45933.117700810188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45933.117700810188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45933.117700810188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45933.117700810188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45933.117700810188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45933.117700810188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45933.117700810188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45933.117700810188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45933.117700810188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45933.117700810188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45933.117700810188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45933.117700810188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45933.117700810188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45933.117700810188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45933.117700810188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45933.117700810188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45933.117700810188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45933.117700810188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45933.117700810188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45933.117700810188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45933.117700810188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45933.117700810188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45933.117700810188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45933.117700810188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45933.117700810188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45933.117700810188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45933.117700810188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45933.117700810188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45933.117700810188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45933.117700810188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45933.117700810188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45933.117700810188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45933.117700810188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45933.117700810188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45933.117700810188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45933.117700810188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45933.117700810188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45933.117700810188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45933.117700810188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45933.117700810188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45933.117700810188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45933.117700810188</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241.46591840277688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126.39061747685628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108.11786284722621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0.25289756944403052</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6.7816550930729136E-2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45933.117700810188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45933.117700810188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45933.117700810188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45933.117700810188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45933.117700810188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45933.117700810188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45933.117700810188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45933.117700810188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45933.117700810188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45933.117700810188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45933.117700810188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45933.117700810188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45933.117700810188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45933.117700810188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45933.117700810188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45933.117700810188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45933.117700810188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45933.117700810188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45933.117700810188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45933.117700810188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45933.117700810188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45933.117700810188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45933.117700810188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45933.117700810188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45933.117700810188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45933.117700810188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45933.117700810188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45933.117700810188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45933.117700810188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45933.117700810188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45933.117700810188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45933.117700810188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45933.117700810188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45933.117700810188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45933.117700810188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45933.117700810188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45933.117700810188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45933.117700810188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45933.117700810188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45933.117700810188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45933.117700810188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45933.117700810188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45933.117700810188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45933.117700810188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45933.117700810188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45933.117700810188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45933.117700810188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45933.117700810188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45933.117700810188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45933.117700810188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45933.117700810188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45933.117700810188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45933.117700810188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45933.117700810188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45933.117700810188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45933.117700810188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45933.117700810188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45933.117700810188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45933.117700810188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45933.117700810188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45933.117700810188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45933.117700810188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45933.117700810188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45933.117700810188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45933.117700810188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45933.117700810188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45933.117700810188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45933.117700810188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45933.117700810188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45933.117700810188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45933.117700810188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45933.117700810188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45933.117700810188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45933.117700810188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45933.117700810188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45933.117700810188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45933.117700810188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45933.117700810188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45933.117700810188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45933.117700810188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45933.117700810188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45933.117700810188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45933.117700810188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45933.117700810188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45933.117700810188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45933.117700810188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45933.117700810188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45933.117700810188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45933.117700810188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45933.117700810188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45933.117700810188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45933.117700810188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45933.117700810188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45933.117700810188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45933.117700810188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45933.117700810188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45933.117700810188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45933.117700810188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45933.117700810188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45933.117700810188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45933.117700810188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45933.117700810188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45933.117700810188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45933.117700810188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45933.117700810188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45933.117700810188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45933.117700810188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45933.117700810188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45933.117700810188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45933.117700810188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45933.117700810188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45933.117700810188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45933.117700810188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45933.117700810188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45933.117700810188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45933.117700810188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45933.117700810188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45933.117700810188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45933.117700810188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45933.117700810188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45933.117700810188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45933.117700810188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45933.117700810188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45933.117700810188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45933.117700810188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45933.117700810188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45933.117700810188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45933.117700810188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45933.117700810188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45933.117700810188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45933.117700810188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45933.117700810188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45933.117700810188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45933.117700810188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45933.117700810188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45933.117700810188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45933.117700810188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45933.117700810188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45933.117700810188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45933.117700810188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45933.117700810188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45933.117700810188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45933.117700810188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45933.117700810188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45933.117700810188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45933.117700810188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45933.117700810188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45933.117700810188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45933.117700810188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45933.117700810188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45933.117700810188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45933.117700810188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45933.117700810188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45933.117700810188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45933.117700810188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45933.117700810188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45933.117700810188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45933.117700810188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45933.117700810188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45933.117700810188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45933.117700810188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45933.117700810188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45933.117700810188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45933.117700810188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45933.117700810188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45933.117700810188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45933.117700810188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45933.117700810188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45933.117700810188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45933.117700810188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45933.117700810188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45933.117700810188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45933.117700810188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45933.117700810188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45933.117700810188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45933.117700810188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45933.117700810188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45933.117700810188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45933.117700810188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45933.117700810188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45933.117700810188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45933.117700810188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45933.117700810188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45933.117700810188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45933.117700810188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45933.117700810188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45933.117700810188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45933.117700810188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45933.117700810188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45933.117700810188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45933.117700810188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45933.117700810188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45933.117700810188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45933.117700810188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45933.117700810188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45933.117700810188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45933.117700810188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45933.117700810188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45933.117700810188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45933.117700810188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45933.117700810188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45933.117700810188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45933.117700810188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45933.117700810188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45933.117700810188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45933.117700810188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45933.117700810188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45933.117700810188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45933.117700810188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45933.117700810188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45933.117700810188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45933.117700810188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45933.117700810188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45933.117700810188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45933.117700810188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45933.117700810188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45933.117700810188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45933.117700810188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45933.117700810188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45933.117700810188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45933.117700810188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45933.117700810188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45933.117700810188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45933.117700810188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45933.117700810188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45933.117700810188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45933.117700810188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45933.117700810188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45933.117700810188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45933.117700810188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45933.117700810188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45933.117700810188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45933.117700810188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45933.117700810188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45933.117700810188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45933.117700810188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45933.117700810188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45933.117700810188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45933.117700810188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45933.117700810188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45933.117700810188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45933.117700810188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45933.117700810188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45933.117700810188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45933.117700810188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45933.117700810188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45933.117700810188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45933.117700810188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45933.117700810188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45933.117700810188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45933.117700810188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45933.117700810188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45933.117700810188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45933.117700810188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45933.117700810188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45933.117700810188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45933.117700810188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45933.117700810188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45933.117700810188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45933.117700810188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45933.117700810188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45933.117700810188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45933.117700810188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45933.117700810188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45933.117700810188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45933.117700810188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45933.117700810188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45933.117700810188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45933.117700810188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45933.117700810188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45933.117700810188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45933.117700810188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45933.117700810188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45933.117700810188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45933.117700810188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45933.117700810188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45933.117700810188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45933.117700810188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45933.117700810188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45933.117700810188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45933.117700810188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45933.117700810188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45933.117700810188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45933.117700810188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45933.117700810188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45933.117700810188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45933.117700810188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45933.117700810188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45933.117700810188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45933.117700810188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45933.117700810188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45933.117700810188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45933.117700810188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45933.117700810188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45933.117700810188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45933.117700810188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45933.117700810188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45933.117700810188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45933.117700810188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45933.117700810188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45933.117700810188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45933.117700810188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45933.117700810188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45933.117700810188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45933.117700810188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45933.117700810188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45933.117700810188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45933.117700810188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45933.117700810188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45933.117700810188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45933.117700810188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45933.117700810188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45933.117700810188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45933.117700810188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45933.117700810188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45933.117700810188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45933.117700810188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45933.117700810188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45933.117700810188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45933.117700810188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45933.117700810188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45933.117700810188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45933.117700810188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45933.117700810188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45933.117700810188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45933.117700810188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45933.117700810188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45933.117700810188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45933.117700810188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45933.117700810188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45933.117700810188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45933.117700810188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45933.117700810188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45933.117700810188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45933.117700810188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45933.117700810188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45933.117700810188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45933.117700810188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45933.117700810188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45933.117700810188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45933.117700810188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45933.117700810188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45933.117700810188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45933.117700810188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45933.117700810188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45933.117700810188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45933.117700810188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45933.117700810188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45933.117700810188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45933.117700810188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45933.117700810188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45933.117700810188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45933.117700810188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45933.117700810188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45933.117700810188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45933.117700810188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45933.117700810188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45933.117700810188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45933.117700810188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45933.117700810188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45933.117700810188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45933.117700810188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45933.117700810188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45933.117700810188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45933.117700810188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45933.117700810188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45933.117700810188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45933.117700810188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45933.117700810188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45933.117700810188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45933.117700810188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45933.117700810188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45933.117700810188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45933.117700810188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45933.117700810188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45933.117700810188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45933.117700810188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45933.117700810188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45933.117700810188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45933.117700810188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45933.117700810188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45933.117700810188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45933.117700810188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45933.117700810188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45933.117700810188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45933.117700810188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45933.117700810188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45933.117700810188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45933.117700810188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45933.117700810188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45933.117700810188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45933.117700810188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45933.117700810188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45933.117700810188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45933.117700810188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45933.117700810188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45933.117700810188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45933.117700810188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45933.117700810188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45933.117700810188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45933.117700810188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45933.117700810188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45933.117700810188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45933.117700810188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45933.117700810188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45933.117700810188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45933.117700810188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45933.117700810188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45933.117700810188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45933.117700810188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45933.117700810188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45933.117700810188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45933.117700810188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45933.117700810188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45933.117700810188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45933.117700810188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45933.117700810188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45933.117700810188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45933.117700810188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45933.117700810188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45933.117700810188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45933.117700810188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45933.117700810188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45933.117700810188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45933.117700810188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45933.117700810188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45933.117700810188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45933.117700810188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45933.117700810188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45933.117700810188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45933.117700810188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45933.117700810188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45933.117700810188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45933.117700810188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45933.117700810188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45933.117700810188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45933.117700810188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45933.117700810188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45933.117700810188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45933.117700810188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45933.117700810188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45933.117700810188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45933.117700810188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45933.117700810188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45933.117700810188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45933.117700810188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45933.117700810188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45933.117700810188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45933.117700810188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45933.117700810188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45933.117700810188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45933.117700810188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45933.117700810188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45933.117700810188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45933.117700810188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45933.117700810188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45933.117700810188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45933.117700810188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45933.117700810188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45933.117700810188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45933.117700810188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45933.117700810188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45933.117700810188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45933.117700810188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45933.117700810188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45933.117700810188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45933.117700810188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45933.117700810188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45933.117700810188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45933.117700810188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45933.117700810188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45933.117700810188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45933.117700810188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45933.117700810188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45933.117700810188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45933.117700810188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45933.117700810188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45933.117700810188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45933.117700810188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45933.117700810188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45933.117700810188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45933.117700810188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45933.117700810188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45933.117700810188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45933.117700810188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45933.117700810188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45933.117700810188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45933.117700810188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45933.117700810188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45933.117700810188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45933.117700810188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45933.117700810188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45933.117700810188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45933.117700810188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45933.117700810188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45933.117700810188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45933.117700810188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45933.117700810188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45933.117700810188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45933.117700810188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45933.117700810188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45933.117700810188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45933.117700810188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45933.117700810188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45933.117700810188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45933.117700810188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45933.117700810188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45933.117700810188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45933.117700810188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45933.117700810188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45933.117700810188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45933.117700810188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45933.117700810188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45933.117700810188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45933.117700810188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45933.117700810188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45933.117700810188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45933.117700810188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45933.117700810188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45933.117700810188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45933.117700810188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45933.117700810188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45933.117700810188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45933.117700810188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45933.117700810188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45933.117700810188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45933.117700810188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45933.117700810188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45933.117700810188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45933.117700810188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45933.117700810188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45933.117700810188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45933.117700810188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45933.117700810188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45933.117700810188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45933.117700810188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45933.117700810188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45933.117700810188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45933.117700810188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45933.117700810188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45933.117700810188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45933.117700810188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45933.117700810188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45933.117700810188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45933.117700810188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45933.117700810188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45933.117700810188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45933.117700810188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45933.117700810188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45933.117700810188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45933.117700810188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45933.117700810188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45933.117700810188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45933.117700810188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45933.117700810188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45933.117700810188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45933.117700810188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45933.117700810188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45933.117700810188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45933.117700810188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45933.117700810188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45933.117700810188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45933.117700810188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45933.117700810188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45933.117700810188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45933.117700810188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45933.117700810188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45933.117700810188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45933.117700810188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45933.117700810188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45933.117700810188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45933.117700810188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45933.117700810188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45933.117700810188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45933.117700810188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45933.117700810188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45933.117700810188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45933.117700810188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45933.117700810188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45933.117700810188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45933.117700810188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45933.117700810188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45933.117700810188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45933.117700810188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45933.117700810188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45933.117700810188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45933.117700810188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45933.117700810188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45933.117700810188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45933.117700810188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45933.117700810188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45933.117700810188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45933.117700810188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45933.117700810188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45933.117700810188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45933.117700810188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45933.117700810188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45933.117700810188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45933.117700810188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45933.117700810188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45933.117700810188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45933.117700810188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45933.117700810188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45933.117700810188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45933.117700810188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45933.117700810188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45933.117700810188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45933.117700810188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45933.117700810188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45933.117700810188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45933.117700810188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45933.117700810188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45933.117700810188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45933.117700810188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45933.117700810188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45933.117700810188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45933.117700810188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45933.117700810188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45933.117700810188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45933.117700810188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45933.117700810188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45933.117700810188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45933.117700810188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45933.117700810188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45933.117700810188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45933.117700810188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45933.117700810188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45933.117700810188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45933.117700810188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45933.117700810188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45933.117700810188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45933.117700810188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45933.117700810188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45933.117700810188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45933.117700810188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45933.117700810188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45933.117700810188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45933.117700810188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45933.117700810188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45933.117700810188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45933.117700810188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45933.117700810188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45933.117700810188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45933.117700810188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45933.117700810188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45933.117700810188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45933.117700810188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45933.117700810188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45933.117700810188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45933.117700810188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45933.117700810188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45933.117700810188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45933.117700810188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45933.117700810188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45933.117700810188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45933.117700810188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45933.117700810188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45933.117700810188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45933.117700810188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45933.117700810188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45933.117700810188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45933.117700810188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45933.117700810188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45933.117700810188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45933.117700810188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45933.117700810188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45933.117700810188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45933.117700810188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45933.117700810188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45933.117700810188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45933.117700810188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45933.117700810188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45933.117700810188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45933.117700810188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45933.117700810188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45933.117700810188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45933.117700810188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45933.117700810188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45933.117700810188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45933.117700810188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45933.117700810188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45933.117700810188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45933.117700810188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45933.117700810188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45933.117700810188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45933.117700810188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45933.117700810188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45933.117700810188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45933.117700810188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45933.117700810188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45933.117700810188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45933.117700810188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45933.117700810188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45933.117700810188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45933.117700810188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45933.117700810188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45933.117700810188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45933.117700810188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45933.117700810188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45933.117700810188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45933.117700810188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45933.117700810188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45933.117700810188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45933.117700810188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45933.117700810188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45933.117700810188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45933.117700810188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45933.117700810188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45933.117700810188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45933.117700810188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45933.117700810188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45933.117700810188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45933.117700810188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45933.117700810188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45933.117700810188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45933.117700810188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45933.117700810188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45933.117700810188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45933.117700810188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45933.117700810188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45933.117700810188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45933.117700810188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45933.117700810188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45933.117700810188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45933.117700810188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45933.117700810188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45933.117700810188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45933.117700810188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45933.117700810188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45933.117700810188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45933.117700810188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45933.117700810188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45933.117700810188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45933.117700810188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45933.117700810188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45933.117700810188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45933.117700810188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45933.117700810188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45933.117700810188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45933.117700810188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45933.117700810188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45933.117700810188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45933.117700810188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45933.117700810188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45933.117700810188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45933.117700810188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45933.117700810188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45933.117700810188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45933.117700810188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45933.117700810188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45933.117700810188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45933.117700810188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45933.117700810188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45933.117700810188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45933.117700810188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45933.117700810188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45933.117700810188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45933.117700810188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45933.117700810188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45933.117700810188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45933.117700810188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45933.117700810188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45933.117700810188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45933.117700810188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45933.117700810188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45933.117700810188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45933.117700810188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45933.117700810188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45933.117700810188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45933.117700810188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45933.117700810188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45933.117700810188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45933.117700810188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45933.117700810188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45933.117700810188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45933.117700810188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45933.117700810188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45933.117700810188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45933.117700810188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45933.117700810188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45933.117700810188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45933.117700810188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45933.117700810188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45933.117700810188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45933.117700810188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45933.117700810188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45933.117700810188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45933.117700810188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45933.117700810188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45933.117700810188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45933.117700810188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45933.117700810188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45933.117700810188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45933.117700810188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45933.117700810188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45933.117700810188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45933.117700810188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45933.117700810188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45933.117700810188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45933.117700810188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45933.117700810188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45933.117700810188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45933.117700810188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45933.117700810188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45933.117700810188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45933.117700810188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45933.117700810188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45933.117700810188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45933.117700810188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45933.117700810188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45933.117700810188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45933.117700810188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45933.117700810188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45933.117700810188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45933.117700810188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45933.117700810188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45933.117700810188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45933.117700810188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45933.117700810188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45933.117700810188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45933.117700810188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45933.117700810188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45933.117700810188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45933.117700810188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45933.117700810188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45933.117700810188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45933.117700810188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45933.117700810188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45933.117700810188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45933.117700810188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45933.117700810188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45933.117700810188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45933.117700810188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45933.117700810188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45933.117700810188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45933.117700810188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45933.117700810188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45933.117700810188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45933.117700810188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45933.117700810188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45933.117700810188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45933.117700810188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45933.117700810188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45933.117700810188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45933.117700810188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45933.117700810188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45933.117700810188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45933.117700810188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45933.117700810188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45933.117700810188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45933.117700810188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45933.117700810188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45933.117700810188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45933.117700810188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45933.117700810188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45933.117700810188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45933.117700810188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45933.117700810188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45933.117700810188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45933.117700810188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45933.117700810188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45933.117700810188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45933.117700810188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45933.117700810188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45933.117700810188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45933.117700810188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45933.117700810188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45933.117700810188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45933.117700810188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45933.117700810188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45933.117700810188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45933.117700810188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45933.117700810188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45933.117700810188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45933.117700810188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45933.117700810188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45933.117700810188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45933.117700810188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45933.117700810188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45933.117700810188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45933.117700810188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45933.117700810188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45933.117700810188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45933.117700810188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45933.117700810188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45933.117700810188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45933.117700810188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45933.117700810188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45933.117700810188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45933.117700810188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45933.117700810188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45933.117700810188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45933.117700810188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45933.117700810188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45933.117700810188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45933.117700810188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45933.117700810188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45933.117700810188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45933.117700810188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45933.117700810188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45933.117700810188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45933.117700810188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45933.117700810188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45933.117700810188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45933.117700810188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45933.117700810188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45933.117700810188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45933.117700810188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45933.117700810188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45933.117700810188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45933.117700810188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45933.117700810188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45933.117700810188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45933.117700810188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45933.117700810188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45933.117700810188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45933.117700810188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45933.117700810188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45933.117700810188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45933.117700810188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45933.117700810188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45933.117700810188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45933.117700810188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45933.117700810188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45933.117700810188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45933.117700810188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45933.117700810188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45933.117700810188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45933.117700810188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45933.117700810188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45933.117700810188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45933.117700810188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45933.117700810188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45933.117700810188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45933.117700810188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45933.117700810188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45933.117700810188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45933.117700810188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45933.117700810188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45933.117700810188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45933.117700810188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45933.117700810188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45933.117700810188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45933.117700810188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45933.117700810188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45933.117700810188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45933.117700810188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45933.117700810188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45933.117700810188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45933.117700810188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45933.117700810188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45933.117700810188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45933.117700810188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45933.117700810188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45933.117700810188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45933.117700810188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45933.117700810188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45933.117700810188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45933.117700810188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45933.117700810188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45933.117700810188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45933.117700810188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45933.117700810188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45933.117700810188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45933.117700810188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45933.117700810188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45933.117700810188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45933.117700810188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45933.117700810188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45933.117700810188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45933.117700810188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45933.117700810188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45933.117700810188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45933.117700810188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45933.117700810188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45933.117700810188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45933.117700810188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45933.117700810188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45933.117700810188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45933.117700810188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45933.117700810188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45933.117700810188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45933.117700810188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45933.117700810188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45933.117700810188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45933.117700810188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45933.117700810188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45933.117700810188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45933.117700810188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45933.117700810188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45933.117700810188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45933.117700810188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45933.117700810188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45933.117700810188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45933.117700810188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45933.117700810188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45933.117700810188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45933.117700810188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45933.117700810188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45933.117700810188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45933.117700810188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45933.117700810188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45933.117700810188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45933.117700810188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45933.117700810188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45933.117700810188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45933.117700810188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45933.117700810188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45933.117700810188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45933.117700810188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45933.117700810188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45933.117700810188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45933.117700810188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45933.117700810188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45933.117700810188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45933.117700810188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45933.117700810188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45933.117700810188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45933.117700810188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45933.117700810188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45933.117700810188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45933.117700810188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45933.117700810188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45933.117700810188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45933.117700810188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45933.117700810188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45933.117700810188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45933.117700810188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45933.117700810188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45933.117700810188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45933.117700810188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45933.117700810188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45933.117700810188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45933.117700810188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45933.117700810188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45933.117700810188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45933.117700810188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45933.117700810188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45933.117700810188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45933.117700810188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45933.117700810188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45933.117700810188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45933.117700810188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45933.117700810188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45933.117700810188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45933.117700810188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45933.117700810188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45933.117700810188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45933.117700810188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45933.117700810188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45933.117700810188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45933.117700810188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45933.117700810188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45933.117700810188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45933.117700810188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45933.117700810188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45933.117700810188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45933.117700810188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45933.117700810188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45933.117700810188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45933.117700810188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45933.117700810188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45933.117700810188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45933.117700810188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45933.117700810188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45933.117700810188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45933.117700810188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45933.117700810188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45933.117700810188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45933.117700810188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45933.117700810188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45933.117700810188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45933.117700810188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45933.117700810188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45933.117700810188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45933.117700810188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45933.117700810188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45933.117700810188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45933.117700810188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45933.117700810188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45933.117700810188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45933.117700810188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45933.117700810188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45933.117700810188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45933.117700810188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45933.117700810188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45933.117700810188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45933.117700810188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45933.117700810188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45933.117700810188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45933.117700810188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45933.117700810188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45933.117700810188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45933.117700810188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45933.117700810188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45933.117700810188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45933.117700810188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45933.117700810188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45933.117700810188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45933.117700810188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45933.117700810188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45933.117700810188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45933.117700810188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45933.117700810188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45933.117700810188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45933.117700810188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45933.117700810188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45933.117700810188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45933.117700810188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45933.117700810188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45933.117700810188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45933.117700810188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45933.117700810188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45933.117700810188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45933.117700810188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45933.117700810188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45933.117700810188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45933.117700810188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45933.117700810188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45933.117700810188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45933.117700810188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45933.117700810188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45933.117700810188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45933.117700810188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45933.117700810188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45933.117700810188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45933.117700810188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45933.117700810188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45933.117700810188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45933.117700810188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45933.117700810188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45933.117700810188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45933.117700810188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45933.117700810188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45933.117700810188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45933.117700810188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45933.117700810188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45933.117700810188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45933.117700810188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45933.117700810188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45933.117700810188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45933.117700810188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45933.117700810188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45933.117700810188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45933.117700810188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45933.117700810188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45933.117700810188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45933.117700810188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45933.117700810188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45933.117700810188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45933.117700810188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45933.117700810188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45933.117700810188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45933.117700810188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45933.117700810188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45933.117700810188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45933.117700810188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45933.117700810188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45933.117700810188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45933.117700810188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45933.117700810188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45933.117700810188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45933.117700810188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45933.117700810188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45933.117700810188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45933.117700810188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45933.117700810188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45933.117700810188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45933.117700810188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45933.117700810188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45933.117700810188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45933.117700810188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45933.117700810188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45933.117700810188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45933.117700810188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45933.117700810188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45933.117700810188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45933.117700810188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45933.117700810188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45933.117700810188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45933.117700810188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45933.117700810188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45933.117700810188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45933.117700810188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45933.117700810188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45933.117700810188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45933.117700810188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45933.117700810188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45933.117700810188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45933.117700810188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45933.117700810188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45933.117700810188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45933.117700810188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45933.117700810188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45933.117700810188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45933.117700810188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45933.117700810188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45933.117700810188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45933.117700810188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45933.117700810188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45933.117700810188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45933.117700810188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45933.117700810188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45933.117700810188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45933.117700810188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45933.117700810188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45933.117700810188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45933.117700810188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45933.117700810188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45933.117700810188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45933.117700810188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45933.117700810188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45933.117700810188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45933.117700810188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45933.117700810188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45933.117700810188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45933.117700810188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45933.117700810188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45933.117700810188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45933.117700810188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45933.117700810188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45933.117700810188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45933.117700810188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45933.117700810188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45933.117700810188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45933.117700810188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45933.117700810188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45933.117700810188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45933.117700810188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45933.117700810188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45933.117700810188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45933.117700810188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45933.117700810188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45933.117700810188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45933.117700810188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45933.117700810188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45933.117700810188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45933.117700810188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45933.117700810188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45933.117700810188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45933.117700810188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45933.117700810188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45933.117700810188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45933.117700810188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45933.117700810188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45933.117700810188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45933.117700810188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45933.117700810188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45933.117700810188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45933.117700810188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45933.117700810188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45933.117700810188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45933.117700810188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45933.117700810188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45933.117700810188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45933.117700810188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45933.117700810188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45933.117700810188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45933.117700810188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45933.117700810188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45933.117700810188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45933.117700810188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45933.117700810188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45933.117700810188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45933.117700810188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45933.117700810188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45933.117700810188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45933.117700810188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45933.117700810188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45933.117700810188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45933.117700810188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45933.117700810188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45933.117700810188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45933.117700810188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45933.117700810188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45933.117700810188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45933.117700810188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45933.117700810188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45933.117700810188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45933.117700810188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45933.117700810188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45933.117700810188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45933.117700810188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45933.117700810188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45933.117700810188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45933.117700810188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45933.117700810188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45933.117700810188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45933.117700810188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45933.117700810188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45933.117700810188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45933.117700810188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45933.117700810188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45933.117700810188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45933.117700810188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45933.117700810188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45933.117700810188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45933.117700810188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45933.117700810188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45933.117700810188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45933.117700810188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45933.117700810188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45933.117700810188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45933.117700810188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45933.117700810188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45933.117700810188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45933.117700810188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45933.117700810188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45933.117700810188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45933.117700810188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45933.117700810188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45933.117700810188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45933.117700810188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45933.117700810188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45933.117700810188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45933.117700810188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45933.117700810188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45933.117700810188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45933.117700810188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45933.117700810188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45933.117700810188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45933.117700810188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45933.117700810188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45933.117700810188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45933.117700810188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45933.117700810188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45933.117700810188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45933.117700810188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45933.117700810188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45933.117700810188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45933.117700810188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45933.117700810188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45933.117700810188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45933.117700810188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45933.117700810188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45933.117700810188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45933.117700810188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45933.117700810188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45933.117700810188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45933.117700810188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45933.117700810188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45933.117700810188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45933.117700810188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45933.117700810188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45933.117700810188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45933.117700810188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45933.117700810188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45933.117700810188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45933.117700810188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45933.117700810188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45933.117700810188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45933.117700810188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45933.117700810188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45933.117700810188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45933.117700810188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45933.117700810188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45933.117700810188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45933.117700810188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45933.117700810188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45933.117700810188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45933.117700810188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45933.117700810188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45933.117700810188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45933.117700810188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45933.117700810188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45933.117700810188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45933.117700810188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45933.117700810188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45933.117700810188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45933.117700810188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45933.117700810188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45933.117700810188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45933.117700810188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45933.117700810188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45933.117700810188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45933.117700810188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45933.117700810188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45933.117700810188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45933.117700810188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45933.117700810188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45933.117700810188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45933.117700810188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45933.117700810188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45933.117700810188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45933.117700810188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45933.117700810188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45933.117700810188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45933.117700810188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45933.117700810188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45933.117700810188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45933.117700810188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45933.117700810188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45933.117700810188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45933.117700810188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45933.117700810188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45933.117700810188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45933.117700810188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45933.117700810188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45933.117700810188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45933.117700810188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45933.117700810188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45933.117700810188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45933.117700810188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45933.117700810188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45933.117700810188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45933.117700810188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45933.117700810188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45933.117700810188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45933.117700810188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45933.117700810188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45933.117700810188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45933.117700810188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45933.117700810188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45933.117700810188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45933.117700810188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45933.117700810188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45933.117700810188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45933.117700810188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45933.117700810188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45933.117700810188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45933.117700810188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45933.117700810188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45933.117700810188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45933.117700810188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45933.117700810188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45933.117700810188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45933.117700810188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45933.117700810188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45933.117700810188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45933.117700810188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45933.117700810188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45933.117700810188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45933.117700810188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45933.117700810188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45933.117700810188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45933.117700810188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45933.117700810188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45933.117700810188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45933.117700810188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45933.117700810188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45933.117700810188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45933.117700810188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45933.117700810188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45933.117700810188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45933.117700810188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45933.117700810188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45933.117700810188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45933.117700810188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45933.117700810188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45933.117700810188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45933.117700810188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45933.117700810188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45933.117700810188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45933.117700810188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45933.117700810188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45933.117700810188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45933.117700810188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45933.117700810188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45933.117700810188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45933.117700810188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45933.117700810188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45933.117700810188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45933.117700810188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45933.117700810188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45933.117700810188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45933.117700810188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45933.117700810188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45933.117700810188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45933.117700810188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45933.117700810188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45933.117700810188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45933.117700810188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45933.117700810188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45933.117700810188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45933.117700810188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45933.117700810188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45933.117700810188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45933.117700810188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45933.117700810188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45933.117700810188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45933.117700810188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45933.117700810188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45933.117700810188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45933.117700810188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45933.117700810188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45933.117700810188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45933.117700810188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45933.117700810188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45933.117700810188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45933.117700810188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45933.117700810188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45933.117700810188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45933.117700810188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45933.117700810188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45933.117700810188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45933.117700810188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45933.117700810188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45933.117700810188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45933.117700810188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45933.117700810188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45933.117700810188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45933.117700810188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45933.117700810188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45933.117700810188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45933.117700810188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45933.117700810188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45933.117700810188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45933.117700810188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45933.117700810188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45933.117700810188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45933.117700810188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45933.117700810188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45933.117700810188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45933.117700810188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45933.117700810188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45933.117700810188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45933.117700810188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45933.117700810188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45933.117700810188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45933.117700810188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45933.117700810188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45933.117700810188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45933.117700810188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45933.117700810188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45933.117700810188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45933.117700810188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45933.117700810188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45933.117700810188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45933.117700810188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45933.117700810188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45933.117700810188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45933.117700810188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45933.117700810188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45933.117700810188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45933.117700810188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45933.117700810188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45933.117700810188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45933.117700810188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45933.117700810188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45933.117700810188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45933.117700810188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45933.117700810188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45933.117700810188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45933.117700810188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45933.117700810188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45933.117700810188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45933.117700810188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45933.117700810188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45933.117700810188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45933.117700810188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45933.117700810188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45933.117700810188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45933.117700810188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45933.117700810188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45933.117700810188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45933.117700810188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45933.117700810188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45933.117700810188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45933.117700810188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45933.117700810188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45933.117700810188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45933.117700810188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45933.117700810188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45933.117700810188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45933.117700810188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45933.117700810188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45933.117700810188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45933.117700810188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K12" sqref="K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229.63698321759148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2.2274230324110249</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6.8684606485476252E-2</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3.1589699079631828E-2</v>
      </c>
      <c r="H5" s="113">
        <v>45933.046817129631</v>
      </c>
      <c r="I5" s="110" t="str">
        <f>IFERROR(VLOOKUP(D5,DB!A:F,6,0),"")</f>
        <v>Generator-SG</v>
      </c>
      <c r="J5" s="110" t="str">
        <f>IFERROR(VLOOKUP(D5,DB!A:G,7,0),"")</f>
        <v>Weak</v>
      </c>
      <c r="K5" s="115" t="s">
        <v>39065</v>
      </c>
      <c r="L5" s="107" t="str">
        <f>IFERROR(VLOOKUP(D5,DB!A:I,9,0),"")</f>
        <v>Latis</v>
      </c>
    </row>
    <row r="6" spans="1:16" ht="15" customHeight="1">
      <c r="A6" s="110" t="s">
        <v>39066</v>
      </c>
      <c r="B6" s="110" t="str">
        <f>IFERROR(VLOOKUP(D6,DB!A:K,11,0),"")</f>
        <v>R4</v>
      </c>
      <c r="C6" s="111">
        <v>2</v>
      </c>
      <c r="D6" s="107" t="s">
        <v>35162</v>
      </c>
      <c r="E6" s="112" t="s">
        <v>38964</v>
      </c>
      <c r="F6" s="113">
        <v>45933.109432870369</v>
      </c>
      <c r="G6" s="114">
        <f ca="1">IFERROR(NOW()-F6,"")</f>
        <v>8.2679398183245212E-3</v>
      </c>
      <c r="H6" s="113">
        <v>45933.098136574074</v>
      </c>
      <c r="I6" s="110" t="str">
        <f>IFERROR(VLOOKUP(D6,DB!A:F,6,0),"")</f>
        <v>SCECO</v>
      </c>
      <c r="J6" s="110" t="str">
        <f>IFERROR(VLOOKUP(D6,DB!A:G,7,0),"")</f>
        <v>Dead</v>
      </c>
      <c r="K6" s="115" t="s">
        <v>39067</v>
      </c>
      <c r="L6" s="107" t="str">
        <f>IFERROR(VLOOKUP(D6,DB!A:I,9,0),"")</f>
        <v>Latis</v>
      </c>
    </row>
    <row r="7" spans="1:16" ht="15" customHeight="1">
      <c r="A7" s="110"/>
      <c r="B7" s="110" t="str">
        <f>IFERROR(VLOOKUP(D7,DB!A:K,11,0),"")</f>
        <v/>
      </c>
      <c r="C7" s="111"/>
      <c r="D7" s="107"/>
      <c r="E7" s="112"/>
      <c r="F7" s="113"/>
      <c r="G7" s="114">
        <f ca="1">IFERROR(NOW()-F7,"")</f>
        <v>45933.117700810188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45933.117700810188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45933.117700810188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45933.117700810188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45933.117700810188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45933.117700810188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45933.117700810188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45933.117700810188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45933.117700810188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45933.117700810188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45933.117700810188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45933.117700810188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45933.117700810188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45933.117700810188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45933.117700810188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45933.117700810188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45933.117700810188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45933.117700810188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45933.117700810188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45933.117700810188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45933.117700810188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45933.117700810188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45933.117700810188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45933.117700810188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45933.117700810188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45933.117700810188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45933.117700810188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45933.117700810188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45933.117700810188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45933.117700810188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45933.117700810188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45933.117700810188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45933.117700810188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45933.117700810188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45933.117700810188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45933.117700810188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45933.117700810188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45933.117700810188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45933.117700810188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45933.117700810188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45933.117700810188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45933.117700810188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45933.117700810188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45933.117700810188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45933.117700810188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45933.117700810188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45933.117700810188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45933.117700810188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45933.117700810188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45933.117700810188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45933.117700810188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45933.117700810188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45933.117700810188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45933.117700810188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45933.117700810188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45933.117700810188</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41.28564062499936</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6.9288234953710344</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45933.117700810188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45933.117700810188</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45933.117700810188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45933.117700810188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45933.117700810188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45933.117700810188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45933.117700810188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45933.117700810188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45933.117700810188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45933.117700810188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45933.117700810188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45933.117700810188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45933.117700810188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45933.117700810188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45933.117700810188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45933.117700810188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45933.117700810188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45933.117700810188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45933.117700810188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45933.117700810188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45933.117700810188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45933.117700810188</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45933.117700810188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45933.117700810188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45933.117700810188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45933.117700810188</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45933.117700810188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45933.117700810188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45933.117700810188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45933.117700810188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45933.117700810188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45933.117700810188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45933.117700810188</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45933.117700810188</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45933.117700810188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45933.117700810188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45933.117700810188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45933.117700810188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45933.117700810188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45933.117700810188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45933.117700810188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45933.117700810188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45933.117700810188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45933.117700810188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45933.117700810188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45933.117700810188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45933.117700810188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45933.117700810188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45933.117700810188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45933.117700810188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45933.117700810188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45933.117700810188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45933.117700810188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45933.117700810188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45933.117700810188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45933.117700810188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45933.117700810188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45933.117700810188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45933.117700810188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45933.117700810188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45933.117700810188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45933.117700810188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45933.117700810188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45933.117700810188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45933.117700810188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45933.117700810188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45933.117700810188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45933.117700810188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45933.117700810188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45933.117700810188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45933.117700810188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45933.117700810188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45933.117700810188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45933.117700810188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45933.117700810188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45933.117700810188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45933.117700810188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45933.117700810188</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45933.117700810188</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45933.117700810188</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45933.117700810188</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45933.117700810188</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45933.117700810188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45933.117700810188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45933.117700810188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45933.117700810188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45933.117700810188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45933.117700810188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45933.117700810188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45933.117700810188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45933.117700810188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45933.117700810188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45933.117700810188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45933.117700810188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45933.117700810188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45933.117700810188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45933.117700810188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45933.117700810188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45933.117700810188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45933.117700810188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45933.117700810188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45933.117700810188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45933.117700810188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45933.117700810188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45933.117700810188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45933.117700810188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45933.117700810188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45933.117700810188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45933.117700810188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45933.117700810188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45933.117700810188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45933.117700810188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45933.117700810188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45933.117700810188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45933.117700810188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45933.117700810188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45933.117700810188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45933.117700810188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45933.117700810188</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45933.117700810188</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45933.117700810188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45933.117700810188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45933.117700810188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45933.117700810188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45933.117700810188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45933.117700810188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45933.117700810188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45933.117700810188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45933.117700810188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45933.117700810188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45933.117700810188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45933.117700810188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45933.117700810188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45933.117700810188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45933.117700810188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45933.117700810188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45933.117700810188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45933.117700810188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45933.117700810188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45933.117700810188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45933.117700810188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45933.117700810188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45933.117700810188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45933.117700810188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45933.117700810188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45933.117700810188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45933.117700810188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45933.117700810188</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45933.117700810188</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45933.117700810188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45933.117700810188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45933.117700810188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45933.117700810188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45933.117700810188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45933.117700810188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45933.117700810188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45933.117700810188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45933.117700810188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45933.117700810188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45933.117700810188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45933.117700810188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45933.117700810188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45933.117700810188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45933.117700810188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45933.117700810188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45933.117700810188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45933.117700810188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45933.117700810188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45933.117700810188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45933.117700810188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45933.117700810188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45933.117700810188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45933.117700810188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45933.117700810188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45933.117700810188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45933.117700810188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45933.117700810188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45933.117700810188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45933.117700810188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45933.117700810188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45933.117700810188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45933.117700810188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45933.117700810188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45933.117700810188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45933.117700810188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45933.117700810188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45933.117700810188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45933.117700810188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45933.117700810188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45933.117700810188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45933.117700810188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45933.117700810188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45933.117700810188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45933.117700810188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45933.117700810188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45933.117700810188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45933.117700810188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45933.117700810188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45933.117700810188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45933.117700810188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45933.117700810188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45933.117700810188</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45933.117700810188</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3"/>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3.9739855324078235</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6.3448535879651899</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0.2990549768510391</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38119</v>
      </c>
      <c r="E5" s="137" t="s">
        <v>38964</v>
      </c>
      <c r="F5" s="138">
        <v>45933.088726851849</v>
      </c>
      <c r="G5" s="139">
        <f ca="1">IFERROR(NOW()-F5,"-")</f>
        <v>2.8973958338610828E-2</v>
      </c>
      <c r="H5" s="138">
        <v>45933.082997685182</v>
      </c>
      <c r="I5" s="137" t="str">
        <f>IFERROR(VLOOKUP(D5,DB!A:F,6,0),"")</f>
        <v>SCECO</v>
      </c>
      <c r="J5" s="137" t="str">
        <f>IFERROR(VLOOKUP(D5,DB!A:G,7,0),"")</f>
        <v>No BB Shifted</v>
      </c>
      <c r="K5" s="137" t="s">
        <v>39078</v>
      </c>
      <c r="L5" s="137" t="str">
        <f>IFERROR(VLOOKUP(D5,DB!A:I,9,0),"")</f>
        <v>Latis</v>
      </c>
    </row>
    <row r="6" spans="1:16383" ht="31.5" customHeight="1">
      <c r="A6" s="121"/>
      <c r="B6" s="137" t="str">
        <f>IFERROR(VLOOKUP(D6,DB!A:K,11,0),"")</f>
        <v/>
      </c>
      <c r="C6" s="137"/>
      <c r="D6" s="137"/>
      <c r="E6" s="137"/>
      <c r="F6" s="140"/>
      <c r="G6" s="139">
        <f ca="1">IFERROR(NOW()-F6,"-")</f>
        <v>45933.117700810188</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45933.117700810188</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45933.117700810188</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45933.117700810188</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45933.117700810188</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45933.117700810188</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45933.117700810188</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45933.117700810188</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45933.117700810188</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45933.117700810188</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45933.117700810188</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45933.117700810188</v>
      </c>
      <c r="H17" s="137"/>
      <c r="I17" s="137" t="str">
        <f>IFERROR(VLOOKUP(D17,DB!A:F,6,0),"")</f>
        <v/>
      </c>
      <c r="J17" s="137" t="str">
        <f>IFERROR(VLOOKUP(D17,DB!A:G,7,0),"")</f>
        <v/>
      </c>
      <c r="K17" s="137"/>
      <c r="L17" s="137" t="str">
        <f>IFERROR(VLOOKUP(D17,DB!A:I,9,0),"")</f>
        <v/>
      </c>
    </row>
    <row r="18" spans="1:12" ht="31.5" customHeight="1">
      <c r="A18" s="121"/>
      <c r="B18" s="120" t="str">
        <f>IFERROR(VLOOKUP(D18,DB!A:K,11,0),"")</f>
        <v/>
      </c>
      <c r="C18" s="122"/>
      <c r="D18" s="120"/>
      <c r="E18" s="123"/>
      <c r="F18" s="124"/>
      <c r="G18" s="89">
        <f ca="1">IFERROR(NOW()-F18,"-")</f>
        <v>45933.117700810188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45933.117700810188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45933.117700810188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45933.117700810188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45933.117700810188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45933.117700810188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45933.117700810188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45933.117700810188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45933.117700810188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45933.117700810188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45933.117700810188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45933.117700810188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45933.117700810188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45933.117700810188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45933.117700810188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45933.117700810188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45933.117700810188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45933.117700810188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45933.117700810188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45933.117700810188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45933.117700810188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45933.117700810188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45933.117700810188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45933.117700810188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45933.117700810188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45933.117700810188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45933.117700810188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45933.117700810188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45933.117700810188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45933.117700810188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45933.117700810188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45933.117700810188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45933.117700810188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45933.117700810188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45933.117700810188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45933.117700810188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45933.117700810188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45933.117700810188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45933.117700810188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45933.117700810188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45933.117700810188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45933.117700810188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45933.117700810188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45933.117700810188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45933.117700810188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45933.117700810188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45933.117700810188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45933.117700810188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45933.117700810188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45933.117700810188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45933.117700810188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45933.117700810188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45933.117700810188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45933.117700810188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45933.117700810188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45933.117700810188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45933.117700810188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45933.117700810188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45933.117700810188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45933.117700810188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45933.117700810188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45933.117700810188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45933.117700810188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45933.117700810188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45933.117700810188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45933.117700810188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45933.117700810188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45933.117700810188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45933.117700810188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45933.117700810188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45933.117700810188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45933.117700810188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45933.117700810188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45933.117700810188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45933.117700810188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45933.117700810188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45933.117700810188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45933.117700810188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45933.117700810188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45933.117700810188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45933.117700810188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45933.117700810188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45933.117700810188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45933.117700810188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45933.117700810188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45933.117700810188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45933.117700810188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45933.117700810188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45933.117700810188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45933.117700810188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45933.117700810188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45933.117700810188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45933.117700810188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45933.117700810188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45933.117700810188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45933.117700810188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45933.117700810188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45933.117700810188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45933.117700810188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45933.117700810188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45933.117700810188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45933.117700810188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45933.117700810188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45933.117700810188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45933.117700810188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45933.117700810188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45933.117700810188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45933.117700810188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45933.117700810188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45933.117700810188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45933.117700810188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45933.117700810188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45933.117700810188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45933.117700810188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45933.117700810188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45933.117700810188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45933.117700810188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45933.117700810188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45933.117700810188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45933.117700810188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45933.117700810188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45933.117700810188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45933.117700810188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45933.117700810188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45933.117700810188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45933.117700810188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45933.117700810188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45933.117700810188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45933.117700810188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45933.117700810188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45933.117700810188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45933.117700810188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45933.117700810188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45933.117700810188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45933.117700810188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45933.117700810188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45933.117700810188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45933.117700810188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45933.117700810188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45933.117700810188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45933.117700810188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45933.117700810188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45933.117700810188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45933.117700810188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45933.117700810188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45933.117700810188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45933.117700810188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45933.117700810188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45933.117700810188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45933.117700810188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45933.117700810188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45933.117700810188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45933.117700810188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45933.117700810188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45933.117700810188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45933.117700810188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45933.117700810188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45933.117700810188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45933.117700810188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45933.117700810188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45933.117700810188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45933.117700810188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45933.117700810188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45933.117700810188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45933.117700810188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45933.117700810188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45933.117700810188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45933.117700810188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45933.117700810188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45933.117700810188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45933.117700810188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45933.117700810188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45933.117700810188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45933.117700810188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45933.117700810188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45933.117700810188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45933.117700810188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45933.117700810188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45933.117700810188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45933.117700810188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45933.117700810188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45933.117700810188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45933.117700810188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45933.117700810188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45933.117700810188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45933.117700810188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45933.117700810188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45933.117700810188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45933.117700810188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45933.117700810188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45933.117700810188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45933.117700810188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45933.117700810188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45933.117700810188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45933.117700810188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45933.117700810188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45933.117700810188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45933.117700810188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45933.117700810188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45933.117700810188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45933.117700810188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45933.117700810188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45933.117700810188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45933.117700810188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45933.117700810188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45933.117700810188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45933.117700810188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45933.117700810188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45933.117700810188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45933.117700810188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45933.117700810188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45933.117700810188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45933.117700810188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45933.117700810188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45933.117700810188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45933.117700810188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45933.117700810188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45933.117700810188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45933.117700810188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45933.117700810188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45933.117700810188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45933.117700810188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45933.117700810188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45933.117700810188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45933.117700810188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45933.117700810188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45933.117700810188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45933.117700810188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45933.117700810188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45933.117700810188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45933.117700810188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45933.117700810188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45933.117700810188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45933.117700810188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45933.117700810188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45933.117700810188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45933.117700810188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45933.117700810188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45933.117700810188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45933.117700810188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45933.117700810188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45933.117700810188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45933.117700810188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45933.117700810188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45933.117700810188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45933.117700810188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45933.117700810188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45933.117700810188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45933.117700810188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45933.117700810188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45933.117700810188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45933.117700810188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45933.117700810188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45933.117700810188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45933.117700810188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45933.117700810188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45933.117700810188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45933.117700810188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45933.117700810188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45933.117700810188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45933.117700810188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45933.117700810188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45933.117700810188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45933.117700810188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45933.117700810188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45933.117700810188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45933.117700810188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45933.117700810188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45933.117700810188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45933.117700810188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45933.117700810188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45933.117700810188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45933.117700810188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45933.117700810188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45933.117700810188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45933.117700810188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45933.117700810188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45933.117700810188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45933.117700810188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45933.117700810188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45933.117700810188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45933.117700810188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45933.117700810188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45933.117700810188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45933.117700810188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45933.117700810188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45933.117700810188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45933.117700810188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45933.117700810188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45933.117700810188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45933.117700810188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45933.117700810188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45933.117700810188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45933.117700810188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45933.117700810188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45933.117700810188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45933.117700810188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45933.117700810188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45933.117700810188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45933.117700810188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45933.117700810188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45933.117700810188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45933.117700810188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45933.117700810188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45933.117700810188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45933.117700810188</v>
      </c>
      <c r="H323" s="124"/>
      <c r="I323" s="120" t="str">
        <f>IFERROR(VLOOKUP(D323,DB!A:F,6,0),"")</f>
        <v/>
      </c>
      <c r="J323" s="119" t="str">
        <f>IFERROR(VLOOKUP(D323,DB!A:G,7,0),"")</f>
        <v/>
      </c>
      <c r="K323" s="125"/>
      <c r="L323" s="126" t="str">
        <f>IFERROR(VLOOKUP(D323,DB!A:I,9,0),"")</f>
        <v/>
      </c>
    </row>
  </sheetData>
  <dataValidations count="2">
    <dataValidation allowBlank="1" showInputMessage="1" showErrorMessage="1" sqref="E1" xr:uid="{380493DB-286A-4683-AF55-C78F04945A49}"/>
    <dataValidation type="list" allowBlank="1" showInputMessage="1" showErrorMessage="1" sqref="E6:E3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2025-10-02T23:49:30Z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