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15" documentId="13_ncr:1_{F6CB121F-512D-4AA6-A0C1-0FB36C537598}" xr6:coauthVersionLast="47" xr6:coauthVersionMax="47" xr10:uidLastSave="{F25BFD7D-7B55-4705-9831-9F74AC58F131}"/>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2" i="6"/>
  <c r="G2" i="6"/>
  <c r="I2" i="6"/>
  <c r="J2" i="6"/>
  <c r="L2" i="6"/>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<sst xmlns="http://schemas.openxmlformats.org/spreadsheetml/2006/main" count="178569" uniqueCount="39070">
  <si>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</si>
  <si>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</si>
  <si>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</si>
  <si>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</si>
  <si>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</si>
  <si>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</si>
  <si>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</si>
  <si>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</si>
  <si>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</si>
  <si>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</si>
  <si>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</si>
  <si>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</si>
  <si>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</si>
  <si>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</si>
  <si>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</si>
  <si>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</si>
  <si>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</si>
  <si>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</si>
  <si>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</si>
  <si>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</si>
  <si>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</si>
  <si>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</si>
  <si>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</si>
  <si>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</si>
  <si>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</si>
  <si>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</si>
  <si>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</si>
  <si>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</si>
  <si>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</si>
  <si>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</si>
  <si>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</si>
  <si>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</si>
  <si>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</si>
  <si>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</si>
  <si>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</si>
  <si>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</si>
  <si>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</si>
  <si>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</si>
  <si>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</si>
  <si>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</si>
  <si>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</si>
  <si>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</si>
  <si>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</si>
  <si>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</si>
  <si>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</si>
  <si>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</si>
  <si>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</si>
  <si>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</si>
  <si>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</si>
  <si>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</si>
  <si>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</si>
  <si>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</si>
  <si>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</si>
  <si>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</si>
  <si>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</si>
  <si>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</si>
  <si>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</si>
  <si>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</si>
  <si>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</si>
  <si>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</si>
  <si>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</si>
  <si>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</si>
  <si>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</si>
  <si>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</si>
  <si>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</si>
  <si>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</si>
  <si>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</si>
  <si>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</si>
  <si>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</si>
  <si>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</si>
  <si>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</si>
  <si>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</si>
  <si>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</si>
  <si>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</si>
  <si>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</si>
  <si>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</si>
  <si>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</si>
  <si>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</si>
  <si>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</si>
  <si>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</si>
  <si>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</si>
  <si>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</si>
  <si>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</si>
  <si>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</si>
  <si>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</si>
  <si>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</si>
  <si>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</si>
  <si>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</si>
  <si>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</si>
  <si>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</si>
  <si>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</si>
  <si>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</si>
  <si>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</si>
  <si>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</si>
  <si>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</si>
  <si>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</si>
  <si>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</si>
  <si>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</si>
  <si>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</si>
  <si>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</si>
  <si>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</si>
  <si>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</si>
  <si>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</si>
  <si>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</si>
  <si>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</si>
  <si>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</si>
  <si>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</si>
  <si>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</si>
  <si>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</si>
  <si>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</si>
  <si>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</si>
  <si>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</si>
  <si>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</si>
  <si>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</si>
  <si>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</si>
  <si>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</si>
  <si>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</si>
  <si>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</si>
  <si>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</si>
  <si>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</si>
  <si>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</si>
  <si>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</si>
  <si>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</si>
  <si>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</si>
  <si>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</si>
  <si>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</si>
  <si>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</si>
  <si>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</si>
  <si>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</si>
  <si>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</si>
  <si>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</si>
  <si>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</si>
  <si>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</si>
  <si>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</si>
  <si>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</si>
  <si>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</si>
  <si>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</si>
  <si>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</si>
  <si>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</si>
  <si>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</si>
  <si>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</si>
  <si>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</si>
  <si>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</si>
  <si>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</si>
  <si>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</si>
  <si>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</si>
  <si>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</si>
  <si>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</si>
  <si>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</si>
  <si>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</si>
  <si>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</si>
  <si>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</si>
  <si>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</si>
  <si>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</si>
  <si>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</si>
  <si>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</si>
  <si>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</si>
  <si>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</si>
  <si>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</si>
  <si>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</si>
  <si>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</si>
  <si>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</si>
  <si>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</si>
  <si>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</si>
  <si>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</si>
  <si>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</si>
  <si>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</si>
  <si>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</si>
  <si>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</si>
  <si>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</si>
  <si>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</si>
  <si>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</si>
  <si>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</si>
  <si>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</si>
  <si>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</si>
  <si>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</si>
  <si>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</si>
  <si>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</si>
  <si>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</si>
  <si>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</si>
  <si>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</si>
  <si>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</si>
  <si>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</si>
  <si>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</si>
  <si>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</si>
  <si>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</si>
  <si>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</si>
  <si>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</si>
  <si>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</si>
  <si>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</si>
  <si>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</si>
  <si>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</si>
  <si>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</si>
  <si>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</si>
  <si>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</si>
  <si>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</si>
  <si>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</si>
  <si>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</si>
  <si>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</si>
  <si>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</si>
  <si>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</si>
  <si>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</si>
  <si>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</si>
  <si>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</si>
  <si>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</si>
  <si>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</si>
  <si>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</si>
  <si>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</si>
  <si>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</si>
  <si>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</si>
  <si>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</si>
  <si>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</si>
  <si>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</si>
  <si>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</si>
  <si>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</si>
  <si>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</si>
  <si>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</si>
  <si>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</si>
  <si>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</si>
  <si>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</si>
  <si>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</si>
  <si>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</si>
  <si>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</si>
  <si>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</si>
  <si>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</si>
  <si>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</si>
  <si>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</si>
  <si>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</si>
  <si>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</si>
  <si>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</si>
  <si>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</si>
  <si>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</si>
  <si>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</si>
  <si>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</si>
  <si>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</si>
  <si>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</si>
  <si>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</si>
  <si>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</si>
  <si>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</si>
  <si>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</si>
  <si>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</si>
  <si>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</si>
  <si>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</si>
  <si>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</si>
  <si>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</si>
  <si>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</si>
  <si>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</si>
  <si>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</si>
  <si>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</si>
  <si>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</si>
  <si>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</si>
  <si>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</si>
  <si>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</si>
  <si>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</si>
  <si>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</si>
  <si>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</si>
  <si>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</si>
  <si>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</si>
  <si>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</si>
  <si>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</si>
  <si>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</si>
  <si>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</si>
  <si>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</si>
  <si>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</si>
  <si>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</si>
  <si>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</si>
  <si>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</si>
  <si>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</si>
  <si>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</si>
  <si>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</si>
  <si>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</si>
  <si>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</si>
  <si>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</si>
  <si>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</si>
  <si>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</si>
  <si>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</si>
  <si>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</si>
  <si>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</si>
  <si>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</si>
  <si>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</si>
  <si>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</si>
  <si>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</si>
  <si>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</si>
  <si>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</si>
  <si>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</si>
  <si>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</si>
  <si>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</si>
  <si>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</si>
  <si>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</si>
  <si>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</si>
  <si>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</si>
  <si>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</si>
  <si>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</si>
  <si>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</si>
  <si>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</si>
  <si>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</si>
  <si>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</si>
  <si>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</si>
  <si>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</si>
  <si>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</si>
  <si>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</si>
  <si>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</si>
  <si>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</si>
  <si>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</si>
  <si>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</si>
  <si>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</si>
  <si>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</si>
  <si>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</si>
  <si>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</si>
  <si>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</si>
  <si>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</si>
  <si>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</si>
  <si>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</si>
  <si>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</si>
  <si>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</si>
  <si>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</si>
  <si>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</si>
  <si>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</si>
  <si>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</si>
  <si>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</si>
  <si>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</si>
  <si>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</si>
  <si>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</si>
  <si>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</si>
  <si>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</si>
  <si>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</si>
  <si>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</si>
  <si>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</si>
  <si>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</si>
  <si>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</si>
  <si>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</si>
  <si>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</si>
  <si>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</si>
  <si>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</si>
  <si>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</si>
  <si>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</si>
  <si>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</si>
  <si>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</si>
  <si>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</si>
  <si>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</si>
  <si>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</si>
  <si>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</si>
  <si>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</si>
  <si>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</si>
  <si>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</si>
  <si>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</si>
  <si>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</si>
  <si>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</si>
  <si>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</si>
  <si>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</si>
  <si>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</si>
  <si>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</si>
  <si>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</si>
  <si>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</si>
  <si>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</si>
  <si>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</si>
  <si>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</si>
  <si>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</si>
  <si>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</si>
  <si>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</si>
  <si>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</si>
  <si>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</si>
  <si>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</si>
  <si>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</si>
  <si>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</si>
  <si>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</si>
  <si>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</si>
  <si>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</si>
  <si>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</si>
  <si>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</si>
  <si>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</si>
  <si>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</si>
  <si>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</si>
  <si>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</si>
  <si>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</si>
  <si>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</si>
  <si>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</si>
  <si>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</si>
  <si>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</si>
  <si>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</si>
  <si>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</si>
  <si>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</si>
  <si>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</si>
  <si>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</si>
  <si>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</si>
  <si>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</si>
  <si>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</si>
  <si>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</si>
  <si>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</si>
  <si>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</si>
  <si>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</si>
  <si>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</si>
  <si>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</si>
  <si>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</si>
  <si>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</si>
  <si>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</si>
  <si>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</si>
  <si>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</si>
  <si>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</si>
  <si>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</si>
  <si>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</si>
  <si>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</si>
  <si>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</si>
  <si>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</si>
  <si>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</si>
  <si>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</si>
  <si>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</si>
  <si>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</si>
  <si>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</si>
  <si>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</si>
  <si>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</si>
  <si>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</si>
  <si>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</si>
  <si>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</si>
  <si>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</si>
  <si>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</si>
  <si>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</si>
  <si>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</si>
  <si>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</si>
  <si>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</si>
  <si>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</si>
  <si>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</si>
  <si>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</si>
  <si>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</si>
  <si>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</si>
  <si>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</si>
  <si>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</si>
  <si>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</si>
  <si>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</si>
  <si>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</si>
  <si>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</si>
  <si>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</si>
  <si>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</si>
  <si>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</si>
  <si>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</si>
  <si>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</si>
  <si>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</si>
  <si>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</si>
  <si>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</si>
  <si>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</si>
  <si>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</si>
  <si>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</si>
  <si>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</si>
  <si>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</si>
  <si>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</si>
  <si>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</si>
  <si>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</si>
  <si>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</si>
  <si>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</si>
  <si>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</si>
  <si>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</si>
  <si>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</si>
  <si>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</si>
  <si>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</si>
  <si>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</si>
  <si>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</si>
  <si>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</si>
  <si>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</si>
  <si>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</si>
  <si>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</si>
  <si>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</si>
  <si>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</si>
  <si>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</si>
  <si>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</si>
  <si>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</si>
  <si>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</si>
  <si>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</si>
  <si>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</si>
  <si>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</si>
  <si>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</si>
  <si>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</si>
  <si>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</si>
  <si>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</si>
  <si>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</si>
  <si>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</si>
  <si>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</si>
  <si>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</si>
  <si>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</si>
  <si>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</si>
  <si>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</si>
  <si>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</si>
  <si>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</si>
  <si>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</si>
  <si>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</si>
  <si>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</si>
  <si>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</si>
  <si>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</si>
  <si>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</si>
  <si>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</si>
  <si>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</si>
  <si>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</si>
  <si>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</si>
  <si>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</si>
  <si>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</si>
  <si>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</si>
  <si>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</si>
  <si>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</si>
  <si>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</si>
  <si>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</si>
  <si>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</si>
  <si>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</si>
  <si>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</si>
  <si>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</si>
  <si>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</si>
  <si>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</si>
  <si>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</si>
  <si>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</si>
  <si>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</si>
  <si>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</si>
  <si>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</si>
  <si>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</si>
  <si>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</si>
  <si>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</si>
  <si>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</si>
  <si>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</si>
  <si>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</si>
  <si>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</si>
  <si>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</si>
  <si>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</si>
  <si>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</si>
  <si>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</si>
  <si>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</si>
  <si>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</si>
  <si>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</si>
  <si>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</si>
  <si>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</si>
  <si>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</si>
  <si>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</si>
  <si>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</si>
  <si>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</si>
  <si>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</si>
  <si>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</si>
  <si>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</si>
  <si>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</si>
  <si>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</si>
  <si>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</si>
  <si>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</si>
  <si>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</si>
  <si>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</si>
  <si>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</si>
  <si>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</si>
  <si>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</si>
  <si>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</si>
  <si>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</si>
  <si>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</si>
  <si>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</si>
  <si>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</si>
  <si>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</si>
  <si>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</si>
  <si>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</si>
  <si>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</si>
  <si>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</si>
  <si>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</si>
  <si>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</si>
  <si>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</si>
  <si>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</si>
  <si>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</si>
  <si>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</si>
  <si>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</si>
  <si>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</si>
  <si>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</si>
  <si>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</si>
  <si>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</si>
  <si>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</si>
  <si>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</si>
  <si>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</si>
  <si>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</si>
  <si>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</si>
  <si>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</si>
  <si>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</si>
  <si>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</si>
  <si>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</si>
  <si>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</si>
  <si>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</si>
  <si>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</si>
  <si>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</si>
  <si>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</si>
  <si>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</si>
  <si>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</si>
  <si>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</si>
  <si>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</si>
  <si>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</si>
  <si>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</si>
  <si>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</si>
  <si>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</si>
  <si>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</si>
  <si>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</si>
  <si>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</si>
  <si>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</si>
  <si>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</si>
  <si>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</si>
  <si>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</si>
  <si>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</si>
  <si>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</si>
  <si>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</si>
  <si>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</si>
  <si>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</si>
  <si>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</si>
  <si>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</si>
  <si>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</si>
  <si>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</si>
  <si>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</si>
  <si>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</si>
  <si>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</si>
  <si>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</si>
  <si>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</si>
  <si>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</si>
  <si>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</si>
  <si>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</si>
  <si>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</si>
  <si>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</si>
  <si>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</si>
  <si>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</si>
  <si>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</si>
  <si>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</si>
  <si>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</si>
  <si>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</si>
  <si>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</si>
  <si>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</si>
  <si>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</si>
  <si>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</si>
  <si>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</si>
  <si>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</si>
  <si>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</si>
  <si>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</si>
  <si>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</si>
  <si>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</si>
  <si>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</si>
  <si>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</si>
  <si>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</si>
  <si>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</si>
  <si>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</si>
  <si>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</si>
  <si>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</si>
  <si>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</si>
  <si>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</si>
  <si>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</si>
  <si>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</si>
  <si>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</si>
  <si>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</si>
  <si>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</si>
  <si>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</si>
  <si>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</si>
  <si>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</si>
  <si>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</si>
  <si>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</si>
  <si>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</si>
  <si>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</si>
  <si>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</si>
  <si>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</si>
  <si>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</si>
  <si>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</si>
  <si>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</si>
  <si>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</si>
  <si>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</si>
  <si>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</si>
  <si>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</si>
  <si>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</si>
  <si>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</si>
  <si>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</si>
  <si>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</si>
  <si>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</si>
  <si>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</si>
  <si>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</si>
  <si>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</si>
  <si>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</si>
  <si>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</si>
  <si>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</si>
  <si>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</si>
  <si>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</si>
  <si>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</si>
  <si>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</si>
  <si>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</si>
  <si>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</si>
  <si>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</si>
  <si>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</si>
  <si>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</si>
  <si>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</si>
  <si>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</si>
  <si>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</si>
  <si>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</si>
  <si>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</si>
  <si>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</si>
  <si>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</si>
  <si>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</si>
  <si>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</si>
  <si>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</si>
  <si>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</si>
  <si>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</si>
  <si>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</si>
  <si>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</si>
  <si>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</si>
  <si>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</si>
  <si>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</si>
  <si>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</si>
  <si>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</si>
  <si>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</si>
  <si>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</si>
  <si>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</si>
  <si>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</si>
  <si>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</si>
  <si>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</si>
  <si>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</si>
  <si>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</si>
  <si>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</si>
  <si>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</si>
  <si>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</si>
  <si>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</si>
  <si>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</si>
  <si>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</si>
  <si>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</si>
  <si>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</si>
  <si>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</si>
  <si>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</si>
  <si>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</si>
  <si>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</si>
  <si>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</si>
  <si>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</si>
  <si>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</si>
  <si>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</si>
  <si>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</si>
  <si>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</si>
  <si>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</si>
  <si>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</si>
  <si>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</si>
  <si>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</si>
  <si>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</si>
  <si>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</si>
  <si>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</si>
  <si>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</si>
  <si>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</si>
  <si>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</si>
  <si>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</si>
  <si>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</si>
  <si>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</si>
  <si>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</si>
  <si>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</si>
  <si>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</si>
  <si>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</si>
  <si>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</si>
  <si>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</si>
  <si>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</si>
  <si>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</si>
  <si>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</si>
  <si>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</si>
  <si>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</si>
  <si>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</si>
  <si>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</si>
  <si>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</si>
  <si>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</si>
  <si>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</si>
  <si>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</si>
  <si>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</si>
  <si>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</si>
  <si>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</si>
  <si>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</si>
  <si>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</si>
  <si>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</si>
  <si>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</si>
  <si>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</si>
  <si>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</si>
  <si>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</si>
  <si>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</si>
  <si>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</si>
  <si>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</si>
  <si>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</si>
  <si>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</si>
  <si>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</si>
  <si>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</si>
  <si>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</si>
  <si>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</si>
  <si>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</si>
  <si>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</si>
  <si>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</si>
  <si>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</si>
  <si>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</si>
  <si>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</si>
  <si>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</si>
  <si>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</si>
  <si>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</si>
  <si>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</si>
  <si>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</si>
  <si>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</si>
  <si>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</si>
  <si>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</si>
  <si>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</si>
  <si>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</si>
  <si>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</si>
  <si>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</si>
  <si>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</si>
  <si>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</si>
  <si>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</si>
  <si>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</si>
  <si>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</si>
  <si>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</si>
  <si>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</si>
  <si>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</si>
  <si>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</si>
  <si>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</si>
  <si>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</si>
  <si>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</si>
  <si>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</si>
  <si>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</si>
  <si>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</si>
  <si>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</si>
  <si>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</si>
  <si>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</si>
  <si>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</si>
  <si>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</si>
  <si>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</si>
  <si>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</si>
  <si>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</si>
  <si>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</si>
  <si>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</si>
  <si>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</si>
  <si>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</si>
  <si>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</si>
  <si>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</si>
  <si>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</si>
  <si>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</si>
  <si>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</si>
  <si>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</si>
  <si>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</si>
  <si>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</si>
  <si>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</si>
  <si>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</si>
  <si>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</si>
  <si>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</si>
  <si>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</si>
  <si>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</si>
  <si>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</si>
  <si>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</si>
  <si>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</si>
  <si>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</si>
  <si>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</si>
  <si>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</si>
  <si>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</si>
  <si>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</si>
  <si>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</si>
  <si>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</si>
  <si>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</si>
  <si>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</si>
  <si>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</si>
  <si>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</si>
  <si>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</si>
  <si>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</si>
  <si>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</si>
  <si>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</si>
  <si>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</si>
  <si>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</si>
  <si>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</si>
  <si>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</si>
  <si>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</si>
  <si>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</si>
  <si>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</si>
  <si>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</si>
  <si>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</si>
  <si>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</si>
  <si>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</si>
  <si>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</si>
  <si>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</si>
  <si>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</si>
  <si>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</si>
  <si>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</si>
  <si>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</si>
  <si>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</si>
  <si>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</si>
  <si>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</si>
  <si>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</si>
  <si>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</si>
  <si>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</si>
  <si>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</si>
  <si>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</si>
  <si>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</si>
  <si>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</si>
  <si>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</si>
  <si>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</si>
  <si>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</si>
  <si>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</si>
  <si>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</si>
  <si>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</si>
  <si>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</si>
  <si>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</si>
  <si>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</si>
  <si>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</si>
  <si>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</si>
  <si>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</si>
  <si>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</si>
  <si>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</si>
  <si>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</si>
  <si>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</si>
  <si>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</si>
  <si>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</si>
  <si>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</si>
  <si>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</si>
  <si>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</si>
  <si>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</si>
  <si>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</si>
  <si>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</si>
  <si>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</si>
  <si>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</si>
  <si>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</si>
  <si>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</si>
  <si>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</si>
  <si>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</si>
  <si>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</si>
  <si>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</si>
  <si>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</si>
  <si>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</si>
  <si>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</si>
  <si>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</si>
  <si>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</si>
  <si>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</si>
  <si>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</si>
  <si>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</si>
  <si>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</si>
  <si>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</si>
  <si>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</si>
  <si>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</si>
  <si>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</si>
  <si>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</si>
  <si>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</si>
  <si>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</si>
  <si>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</si>
  <si>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</si>
  <si>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</si>
  <si>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</si>
  <si>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</si>
  <si>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</si>
  <si>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</si>
  <si>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</si>
  <si>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</si>
  <si>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</si>
  <si>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</si>
  <si>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</si>
  <si>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</si>
  <si>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</si>
  <si>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</si>
  <si>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</si>
  <si>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</si>
  <si>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</si>
  <si>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</si>
  <si>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</si>
  <si>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</si>
  <si>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</si>
  <si>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</si>
  <si>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</si>
  <si>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</si>
  <si>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</si>
  <si>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</si>
  <si>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</si>
  <si>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</si>
  <si>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</si>
  <si>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</si>
  <si>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</si>
  <si>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</si>
  <si>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</si>
  <si>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</si>
  <si>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</si>
  <si>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</si>
  <si>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</si>
  <si>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</si>
  <si>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</si>
  <si>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</si>
  <si>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</si>
  <si>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</si>
  <si>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</si>
  <si>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</si>
  <si>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</si>
  <si>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</si>
  <si>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</si>
  <si>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</si>
  <si>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</si>
  <si>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</si>
  <si>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</si>
  <si>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</si>
  <si>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</si>
  <si>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</si>
  <si>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</si>
  <si>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</si>
  <si>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</si>
  <si>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</si>
  <si>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</si>
  <si>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</si>
  <si>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</si>
  <si>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</si>
  <si>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</si>
  <si>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</si>
  <si>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</si>
  <si>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</si>
  <si>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</si>
  <si>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</si>
  <si>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</si>
  <si>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</si>
  <si>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</si>
  <si>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</si>
  <si>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</si>
  <si>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</si>
  <si>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</si>
  <si>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</si>
  <si>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</si>
  <si>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</si>
  <si>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</si>
  <si>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</si>
  <si>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</si>
  <si>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</si>
  <si>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</si>
  <si>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</si>
  <si>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</si>
  <si>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</si>
  <si>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</si>
  <si>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</si>
  <si>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</si>
  <si>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</si>
  <si>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</si>
  <si>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</si>
  <si>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</si>
  <si>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</si>
  <si>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</si>
  <si>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</si>
  <si>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</si>
  <si>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</si>
  <si>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</si>
  <si>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</si>
  <si>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</si>
  <si>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</si>
  <si>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</si>
  <si>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</si>
  <si>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</si>
  <si>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</si>
  <si>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</si>
  <si>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</si>
  <si>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</si>
  <si>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</si>
  <si>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</si>
  <si>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</si>
  <si>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</si>
  <si>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</si>
  <si>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</si>
  <si>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</si>
  <si>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</si>
  <si>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</si>
  <si>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</si>
  <si>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</si>
  <si>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</si>
  <si>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</si>
  <si>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</si>
  <si>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</si>
  <si>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</si>
  <si>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</si>
  <si>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</si>
  <si>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</si>
  <si>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</si>
  <si>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</si>
  <si>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</si>
  <si>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</si>
  <si>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</si>
  <si>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</si>
  <si>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</si>
  <si>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</si>
  <si>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</si>
  <si>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</si>
  <si>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</si>
  <si>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</si>
  <si>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</si>
  <si>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</si>
  <si>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</si>
  <si>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</si>
  <si>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</si>
  <si>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</si>
  <si>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</si>
  <si>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</si>
  <si>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</si>
  <si>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</si>
  <si>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</si>
  <si>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</si>
  <si>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</si>
  <si>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</si>
  <si>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</si>
  <si>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</si>
  <si>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</si>
  <si>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</si>
  <si>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</si>
  <si>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</si>
  <si>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</si>
  <si>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</si>
  <si>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</si>
  <si>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</si>
  <si>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</si>
  <si>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</si>
  <si>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</si>
  <si>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</si>
  <si>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</si>
  <si>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</si>
  <si>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</si>
  <si>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</si>
  <si>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</si>
  <si>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</si>
  <si>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</si>
  <si>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</si>
  <si>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</si>
  <si>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</si>
  <si>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</si>
  <si>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</si>
  <si>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</si>
  <si>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</si>
  <si>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</si>
  <si>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</si>
  <si>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</si>
  <si>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</si>
  <si>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</si>
  <si>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</si>
  <si>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</si>
  <si>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</si>
  <si>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</si>
  <si>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</si>
  <si>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</si>
  <si>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</si>
  <si>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</si>
  <si>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</si>
  <si>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</si>
  <si>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</si>
  <si>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</si>
  <si>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</si>
  <si>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</si>
  <si>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</si>
  <si>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</si>
  <si>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</si>
  <si>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</si>
  <si>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</si>
  <si>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</si>
  <si>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</si>
  <si>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</si>
  <si>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</si>
  <si>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</si>
  <si>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</si>
  <si>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</si>
  <si>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</si>
  <si>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</si>
  <si>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</si>
  <si>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</si>
  <si>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</si>
  <si>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</si>
  <si>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</si>
  <si>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</si>
  <si>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</si>
  <si>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</si>
  <si>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</si>
  <si>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</si>
  <si>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</si>
  <si>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</si>
  <si>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</si>
  <si>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</si>
  <si>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</si>
  <si>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</si>
  <si>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</si>
  <si>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</si>
  <si>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</si>
  <si>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</si>
  <si>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</si>
  <si>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</si>
  <si>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</si>
  <si>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</si>
  <si>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</si>
  <si>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</si>
  <si>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</si>
  <si>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</si>
  <si>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</si>
  <si>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</si>
  <si>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</si>
  <si>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</si>
  <si>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</si>
  <si>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</si>
  <si>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</si>
  <si>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</si>
  <si>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</si>
  <si>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</si>
  <si>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</si>
  <si>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</si>
  <si>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</si>
  <si>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</si>
  <si>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</si>
  <si>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</si>
  <si>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</si>
  <si>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</si>
  <si>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</si>
  <si>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</si>
  <si>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</si>
  <si>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</si>
  <si>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</si>
  <si>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</si>
  <si>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</si>
  <si>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</si>
  <si>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</si>
  <si>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</si>
  <si>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</si>
  <si>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</si>
  <si>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</si>
  <si>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</si>
  <si>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</si>
  <si>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</si>
  <si>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</si>
  <si>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</si>
  <si>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</si>
  <si>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</si>
  <si>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</si>
  <si>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</si>
  <si>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</si>
  <si>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</si>
  <si>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</si>
  <si>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</si>
  <si>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</si>
  <si>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</si>
  <si>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</si>
  <si>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</si>
  <si>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</si>
  <si>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</si>
  <si>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</si>
  <si>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</si>
  <si>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</si>
  <si>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</si>
  <si>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</si>
  <si>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</si>
  <si>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</si>
  <si>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</si>
  <si>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</si>
  <si>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</si>
  <si>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</si>
  <si>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</si>
  <si>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</si>
  <si>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</si>
  <si>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</si>
  <si>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</si>
  <si>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</si>
  <si>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</si>
  <si>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</si>
  <si>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</si>
  <si>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</si>
  <si>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</si>
  <si>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</si>
  <si>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</si>
  <si>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</si>
  <si>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</si>
  <si>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</si>
  <si>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</si>
  <si>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</si>
  <si>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</si>
  <si>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</si>
  <si>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</si>
  <si>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</si>
  <si>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</si>
  <si>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</si>
  <si>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</si>
  <si>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</si>
  <si>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</si>
  <si>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</si>
  <si>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</si>
  <si>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</si>
  <si>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</si>
  <si>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</si>
  <si>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</si>
  <si>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</si>
  <si>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</si>
  <si>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</si>
  <si>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</si>
  <si>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</si>
  <si>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</si>
  <si>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</si>
  <si>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</si>
  <si>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</si>
  <si>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</si>
  <si>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</si>
  <si>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</si>
  <si>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</si>
  <si>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</si>
  <si>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</si>
  <si>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</si>
  <si>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</si>
  <si>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</si>
  <si>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</si>
  <si>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</si>
  <si>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</si>
  <si>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</si>
  <si>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</si>
  <si>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</si>
  <si>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</si>
  <si>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</si>
  <si>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</si>
  <si>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</si>
  <si>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</si>
  <si>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</si>
  <si>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</si>
  <si>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</si>
  <si>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</si>
  <si>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</si>
  <si>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</si>
  <si>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</si>
  <si>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</si>
  <si>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</si>
  <si>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</si>
  <si>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</si>
  <si>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</si>
  <si>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</si>
  <si>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</si>
  <si>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</si>
  <si>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</si>
  <si>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</si>
  <si>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</si>
  <si>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</si>
  <si>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</si>
  <si>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</si>
  <si>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</si>
  <si>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</si>
  <si>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</si>
  <si>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</si>
  <si>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</si>
  <si>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</si>
  <si>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</si>
  <si>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</si>
  <si>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</si>
  <si>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</si>
  <si>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</si>
  <si>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</si>
  <si>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</si>
  <si>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</si>
  <si>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</si>
  <si>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</si>
  <si>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</si>
  <si>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</si>
  <si>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</si>
  <si>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</si>
  <si>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</si>
  <si>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</si>
  <si>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</si>
  <si>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</si>
  <si>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</si>
  <si>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</si>
  <si>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</si>
  <si>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</si>
  <si>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</si>
  <si>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</si>
  <si>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</si>
  <si>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</si>
  <si>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</si>
  <si>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</si>
  <si>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</si>
  <si>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</si>
  <si>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</si>
  <si>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</si>
  <si>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</si>
  <si>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</si>
  <si>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</si>
  <si>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</si>
  <si>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</si>
  <si>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</si>
  <si>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</si>
  <si>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</si>
  <si>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</si>
  <si>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</si>
  <si>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</si>
  <si>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</si>
  <si>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</si>
  <si>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</si>
  <si>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</si>
  <si>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</si>
  <si>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</si>
  <si>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</si>
  <si>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</si>
  <si>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</si>
  <si>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</si>
  <si>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</si>
  <si>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</si>
  <si>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</si>
  <si>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</si>
  <si>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</si>
  <si>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</si>
  <si>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</si>
  <si>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</si>
  <si>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</si>
  <si>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</si>
  <si>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</si>
  <si>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</si>
  <si>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</si>
  <si>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</si>
  <si>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</si>
  <si>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</si>
  <si>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</si>
  <si>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</si>
  <si>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</si>
  <si>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</si>
  <si>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</si>
  <si>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</si>
  <si>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</si>
  <si>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</si>
  <si>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</si>
  <si>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</si>
  <si>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</si>
  <si>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</si>
  <si>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</si>
  <si>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</si>
  <si>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</si>
  <si>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</si>
  <si>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</si>
  <si>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</si>
  <si>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</si>
  <si>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</si>
  <si>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</si>
  <si>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</si>
  <si>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</si>
  <si>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</si>
  <si>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</si>
  <si>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</si>
  <si>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</si>
  <si>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</si>
  <si>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</si>
  <si>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</si>
  <si>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</si>
  <si>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</si>
  <si>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</si>
  <si>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</si>
  <si>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</si>
  <si>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</si>
  <si>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</si>
  <si>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</si>
  <si>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</si>
  <si>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</si>
  <si>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</si>
  <si>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</si>
  <si>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</si>
  <si>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</si>
  <si>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</si>
  <si>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</si>
  <si>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</si>
  <si>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</si>
  <si>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</si>
  <si>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</si>
  <si>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</si>
  <si>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</si>
  <si>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</si>
  <si>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</si>
  <si>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</si>
  <si>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</si>
  <si>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</si>
  <si>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</si>
  <si>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</si>
  <si>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</si>
  <si>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</si>
  <si>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</si>
  <si>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</si>
  <si>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</si>
  <si>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</si>
  <si>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</si>
  <si>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</si>
  <si>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</si>
  <si>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</si>
  <si>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</si>
  <si>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</si>
  <si>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</si>
  <si>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</si>
  <si>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</si>
  <si>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</si>
  <si>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</si>
  <si>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</si>
  <si>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</si>
  <si>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</si>
  <si>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</si>
  <si>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</si>
  <si>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</si>
  <si>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</si>
  <si>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</si>
  <si>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</si>
  <si>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</si>
  <si>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</si>
  <si>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</si>
  <si>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</si>
  <si>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</si>
  <si>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</si>
  <si>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</si>
  <si>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</si>
  <si>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</si>
  <si>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</si>
  <si>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</si>
  <si>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</si>
  <si>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</si>
  <si>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</si>
  <si>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</si>
  <si>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</si>
  <si>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</si>
  <si>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</si>
  <si>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</si>
  <si>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</si>
  <si>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</si>
  <si>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</si>
  <si>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</si>
  <si>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</si>
  <si>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</si>
  <si>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</si>
  <si>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</si>
  <si>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</si>
  <si>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</si>
  <si>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</si>
  <si>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</si>
  <si>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</si>
  <si>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</si>
  <si>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</si>
  <si>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</si>
  <si>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</si>
  <si>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</si>
  <si>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</si>
  <si>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</si>
  <si>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</si>
  <si>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</si>
  <si>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</si>
  <si>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</si>
  <si>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</si>
  <si>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</si>
  <si>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</si>
  <si>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</si>
  <si>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</si>
  <si>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</si>
  <si>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</si>
  <si>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</si>
  <si>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</si>
  <si>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</si>
  <si>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</si>
  <si>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</si>
  <si>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</si>
  <si>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</si>
  <si>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</si>
  <si>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</si>
  <si>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</si>
  <si>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</si>
  <si>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</si>
  <si>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</si>
  <si>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</si>
  <si>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</si>
  <si>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</si>
  <si>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</si>
  <si>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</si>
  <si>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</si>
  <si>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</si>
  <si>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</si>
  <si>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</si>
  <si>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</si>
  <si>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</si>
  <si>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</si>
  <si>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</si>
  <si>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</si>
  <si>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</si>
  <si>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</si>
  <si>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</si>
  <si>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</si>
  <si>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</si>
  <si>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</si>
  <si>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</si>
  <si>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</si>
  <si>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</si>
  <si>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</si>
  <si>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</si>
  <si>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</si>
  <si>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</si>
  <si>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</si>
  <si>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</si>
  <si>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</si>
  <si>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</si>
  <si>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</si>
  <si>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</si>
  <si>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</si>
  <si>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</si>
  <si>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</si>
  <si>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</si>
  <si>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</si>
  <si>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</si>
  <si>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</si>
  <si>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</si>
  <si>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</si>
  <si>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</si>
  <si>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</si>
  <si>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</si>
  <si>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</si>
  <si>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</si>
  <si>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</si>
  <si>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</si>
  <si>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</si>
  <si>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</si>
  <si>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</si>
  <si>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</si>
  <si>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</si>
  <si>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</si>
  <si>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</si>
  <si>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</si>
  <si>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</si>
  <si>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</si>
  <si>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</si>
  <si>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</si>
  <si>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</si>
  <si>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</si>
  <si>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</si>
  <si>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</si>
  <si>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</si>
  <si>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</si>
  <si>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</si>
  <si>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</si>
  <si>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</si>
  <si>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</si>
  <si>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</si>
  <si>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</si>
  <si>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</si>
  <si>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</si>
  <si>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</si>
  <si>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</si>
  <si>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</si>
  <si>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</si>
  <si>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</si>
  <si>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</si>
  <si>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</si>
  <si>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</si>
  <si>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</si>
  <si>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</si>
  <si>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</si>
  <si>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</si>
  <si>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</si>
  <si>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</si>
  <si>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</si>
  <si>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</si>
  <si>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</si>
  <si>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</si>
  <si>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</si>
  <si>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</si>
  <si>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</si>
  <si>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</si>
  <si>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</si>
  <si>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</si>
  <si>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</si>
  <si>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</si>
  <si>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</si>
  <si>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</si>
  <si>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</si>
  <si>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</si>
  <si>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</si>
  <si>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</si>
  <si>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</si>
  <si>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</si>
  <si>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</si>
  <si>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</si>
  <si>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</si>
  <si>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</si>
  <si>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</si>
  <si>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</si>
  <si>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</si>
  <si>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</si>
  <si>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</si>
  <si>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</si>
  <si>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</si>
  <si>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</si>
  <si>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</si>
  <si>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</si>
  <si>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</si>
  <si>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</si>
  <si>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</si>
  <si>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</si>
  <si>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</si>
  <si>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</si>
  <si>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</si>
  <si>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</si>
  <si>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</si>
  <si>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</si>
  <si>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</si>
  <si>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</si>
  <si>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</si>
  <si>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</si>
  <si>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</si>
  <si>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</si>
  <si>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</si>
  <si>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</si>
  <si>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</si>
  <si>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</si>
  <si>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</si>
  <si>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</si>
  <si>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</si>
  <si>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</si>
  <si>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</si>
  <si>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</si>
  <si>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</si>
  <si>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</si>
  <si>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</si>
  <si>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</si>
  <si>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</si>
  <si>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</si>
  <si>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</si>
  <si>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</si>
  <si>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</si>
  <si>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</si>
  <si>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</si>
  <si>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</si>
  <si>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</si>
  <si>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</si>
  <si>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</si>
  <si>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</si>
  <si>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</si>
  <si>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</si>
  <si>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</si>
  <si>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</si>
  <si>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</si>
  <si>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</si>
  <si>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</si>
  <si>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</si>
  <si>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</si>
  <si>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</si>
  <si>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</si>
  <si>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</si>
  <si>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</si>
  <si>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</si>
  <si>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</si>
  <si>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</si>
  <si>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</si>
  <si>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</si>
  <si>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</si>
  <si>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</si>
  <si>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</si>
  <si>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</si>
  <si>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</si>
  <si>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</si>
  <si>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</si>
  <si>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</si>
  <si>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</si>
  <si>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</si>
  <si>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</si>
  <si>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</si>
  <si>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</si>
  <si>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</si>
  <si>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</si>
  <si>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</si>
  <si>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</si>
  <si>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</si>
  <si>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</si>
  <si>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</si>
  <si>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</si>
  <si>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</si>
  <si>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</si>
  <si>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</si>
  <si>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</si>
  <si>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</si>
  <si>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</si>
  <si>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</si>
  <si>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</si>
  <si>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</si>
  <si>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</si>
  <si>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</si>
  <si>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</si>
  <si>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</si>
  <si>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</si>
  <si>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</si>
  <si>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</si>
  <si>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</si>
  <si>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</si>
  <si>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</si>
  <si>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</si>
  <si>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</si>
  <si>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</si>
  <si>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</si>
  <si>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</si>
  <si>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</si>
  <si>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</si>
  <si>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</si>
  <si>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</si>
  <si>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</si>
  <si>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</si>
  <si>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</si>
  <si>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</si>
  <si>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</si>
  <si>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</si>
  <si>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</si>
  <si>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</si>
  <si>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</si>
  <si>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</si>
  <si>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</si>
  <si>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</si>
  <si>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</si>
  <si>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</si>
  <si>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</si>
  <si>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</si>
  <si>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</si>
  <si>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</si>
  <si>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</si>
  <si>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</si>
  <si>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</si>
  <si>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</si>
  <si>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</si>
  <si>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</si>
  <si>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</si>
  <si>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</si>
  <si>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</si>
  <si>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</si>
  <si>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</si>
  <si>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</si>
  <si>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</si>
  <si>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</si>
  <si>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</si>
  <si>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</si>
  <si>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</si>
  <si>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</si>
  <si>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</si>
  <si>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</si>
  <si>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</si>
  <si>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</si>
  <si>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</si>
  <si>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</si>
  <si>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</si>
  <si>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</si>
  <si>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</si>
  <si>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</si>
  <si>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</si>
  <si>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</si>
  <si>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</si>
  <si>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</si>
  <si>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</si>
  <si>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</si>
  <si>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</si>
  <si>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</si>
  <si>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</si>
  <si>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</si>
  <si>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</si>
  <si>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</si>
  <si>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</si>
  <si>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</si>
  <si>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</si>
  <si>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</si>
  <si>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</si>
  <si>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</si>
  <si>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</si>
  <si>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</si>
  <si>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</si>
  <si>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</si>
  <si>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</si>
  <si>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</si>
  <si>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</si>
  <si>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</si>
  <si>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</si>
  <si>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</si>
  <si>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</si>
  <si>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</si>
  <si>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</si>
  <si>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</si>
  <si>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</si>
  <si>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</si>
  <si>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</si>
  <si>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</si>
  <si>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</si>
  <si>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</si>
  <si>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</si>
  <si>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</si>
  <si>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</si>
  <si>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</si>
  <si>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</si>
  <si>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</si>
  <si>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</si>
  <si>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</si>
  <si>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</si>
  <si>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</si>
  <si>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</si>
  <si>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</si>
  <si>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</si>
  <si>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</si>
  <si>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</si>
  <si>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</si>
  <si>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</si>
  <si>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</si>
  <si>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</si>
  <si>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</si>
  <si>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</si>
  <si>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</si>
  <si>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</si>
  <si>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</si>
  <si>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</si>
  <si>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</si>
  <si>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</si>
  <si>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</si>
  <si>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</si>
  <si>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</si>
  <si>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</si>
  <si>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</si>
  <si>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</si>
  <si>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</si>
  <si>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</si>
  <si>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</si>
  <si>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</si>
  <si>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</si>
  <si>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</si>
  <si>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</si>
  <si>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</si>
  <si>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</si>
  <si>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</si>
  <si>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</si>
  <si>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</si>
  <si>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</si>
  <si>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</si>
  <si>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</si>
  <si>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</si>
  <si>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</si>
  <si>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</si>
  <si>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</si>
  <si>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</si>
  <si>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</si>
  <si>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</si>
  <si>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</si>
  <si>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</si>
  <si>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</si>
  <si>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</si>
  <si>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</si>
  <si>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</si>
  <si>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</si>
  <si>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</si>
  <si>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</si>
  <si>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</si>
  <si>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</si>
  <si>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</si>
  <si>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</si>
  <si>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</si>
  <si>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</si>
  <si>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</si>
  <si>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</si>
  <si>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</si>
  <si>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</si>
  <si>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</si>
  <si>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</si>
  <si>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</si>
  <si>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</si>
  <si>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</si>
  <si>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</si>
  <si>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</si>
  <si>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</si>
  <si>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</si>
  <si>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</si>
  <si>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</si>
  <si>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</si>
  <si>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</si>
  <si>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</si>
  <si>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</si>
  <si>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</si>
  <si>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</si>
  <si>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</si>
  <si>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</si>
  <si>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</si>
  <si>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</si>
  <si>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</si>
  <si>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</si>
  <si>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</si>
  <si>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</si>
  <si>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</si>
  <si>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</si>
  <si>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</si>
  <si>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</si>
  <si>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</si>
  <si>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</si>
  <si>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</si>
  <si>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</si>
  <si>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</si>
  <si>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</si>
  <si>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</si>
  <si>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</si>
  <si>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</si>
  <si>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</si>
  <si>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</si>
  <si>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</si>
  <si>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</si>
  <si>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</si>
  <si>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</si>
  <si>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</si>
  <si>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</si>
  <si>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</si>
  <si>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</si>
  <si>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</si>
  <si>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</si>
  <si>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</si>
  <si>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</si>
  <si>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</si>
  <si>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</si>
  <si>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</si>
  <si>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</si>
  <si>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</si>
  <si>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</si>
  <si>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</si>
  <si>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</si>
  <si>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</si>
  <si>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</si>
  <si>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</si>
  <si>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</si>
  <si>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</si>
  <si>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</si>
  <si>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</si>
  <si>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</si>
  <si>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</si>
  <si>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</si>
  <si>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</si>
  <si>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</si>
  <si>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</si>
  <si>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</si>
  <si>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</si>
  <si>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</si>
  <si>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</si>
  <si>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</si>
  <si>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</si>
  <si>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</si>
  <si>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</si>
  <si>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</si>
  <si>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</si>
  <si>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</si>
  <si>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</si>
  <si>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</si>
  <si>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</si>
  <si>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</si>
  <si>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</si>
  <si>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</si>
  <si>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</si>
  <si>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</si>
  <si>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</si>
  <si>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</si>
  <si>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</si>
  <si>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</si>
  <si>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</si>
  <si>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</si>
  <si>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</si>
  <si>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</si>
  <si>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</si>
  <si>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</si>
  <si>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</si>
  <si>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</si>
  <si>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</si>
  <si>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</si>
  <si>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</si>
  <si>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</si>
  <si>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</si>
  <si>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</si>
  <si>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</si>
  <si>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</si>
  <si>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</si>
  <si>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</si>
  <si>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</si>
  <si>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</si>
  <si>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</si>
  <si>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</si>
  <si>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</si>
  <si>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</si>
  <si>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</si>
  <si>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</si>
  <si>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</si>
  <si>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</si>
  <si>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</si>
  <si>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</si>
  <si>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</si>
  <si>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</si>
  <si>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</si>
  <si>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</si>
  <si>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</si>
  <si>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</si>
  <si>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</si>
  <si>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</si>
  <si>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</si>
  <si>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</si>
  <si>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</si>
  <si>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</si>
  <si>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</si>
  <si>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</si>
  <si>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</si>
  <si>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</si>
  <si>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</si>
  <si>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</si>
  <si>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</si>
  <si>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</si>
  <si>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</si>
  <si>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</si>
  <si>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</si>
  <si>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</si>
  <si>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</si>
  <si>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</si>
  <si>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</si>
  <si>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</si>
  <si>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</si>
  <si>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</si>
  <si>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</si>
  <si>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</si>
  <si>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</si>
  <si>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</si>
  <si>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</si>
  <si>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</si>
  <si>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</si>
  <si>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</si>
  <si>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</si>
  <si>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</si>
  <si>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</si>
  <si>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</si>
  <si>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</si>
  <si>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</si>
  <si>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</si>
  <si>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</si>
  <si>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</si>
  <si>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</si>
  <si>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</si>
  <si>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</si>
  <si>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</si>
  <si>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</si>
  <si>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</si>
  <si>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</si>
  <si>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</si>
  <si>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</si>
  <si>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</si>
  <si>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</si>
  <si>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</si>
  <si>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</si>
  <si>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</si>
  <si>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</si>
  <si>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</si>
  <si>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</si>
  <si>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</si>
  <si>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</si>
  <si>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</si>
  <si>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</si>
  <si>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</si>
  <si>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</si>
  <si>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</si>
  <si>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</si>
  <si>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</si>
  <si>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</si>
  <si>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</si>
  <si>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</si>
  <si>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</si>
  <si>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</si>
  <si>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</si>
  <si>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</si>
  <si>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</si>
  <si>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</si>
  <si>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</si>
  <si>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</si>
  <si>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</si>
  <si>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</si>
  <si>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</si>
  <si>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</si>
  <si>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</si>
  <si>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</si>
  <si>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</si>
  <si>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</si>
  <si>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</si>
  <si>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</si>
  <si>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</si>
  <si>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</si>
  <si>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</si>
  <si>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</si>
  <si>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</si>
  <si>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</si>
  <si>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</si>
  <si>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</si>
  <si>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</si>
  <si>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</si>
  <si>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</si>
  <si>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</si>
  <si>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</si>
  <si>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</si>
  <si>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</si>
  <si>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</si>
  <si>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</si>
  <si>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</si>
  <si>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</si>
  <si>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</si>
  <si>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</si>
  <si>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</si>
  <si>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</si>
  <si>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</si>
  <si>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</si>
  <si>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</si>
  <si>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</si>
  <si>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</si>
  <si>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</si>
  <si>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</si>
  <si>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</si>
  <si>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</si>
  <si>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</si>
  <si>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</si>
  <si>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</si>
  <si>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</si>
  <si>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</si>
  <si>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</si>
  <si>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</si>
  <si>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</si>
  <si>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</si>
  <si>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</si>
  <si>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</si>
  <si>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</si>
  <si>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</si>
  <si>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</si>
  <si>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</si>
  <si>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</si>
  <si>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</si>
  <si>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</si>
  <si>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</si>
  <si>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</si>
  <si>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</si>
  <si>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</si>
  <si>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</si>
  <si>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</si>
  <si>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</si>
  <si>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</si>
  <si>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</si>
  <si>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</si>
  <si>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</si>
  <si>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</si>
  <si>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</si>
  <si>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</si>
  <si>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</si>
  <si>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</si>
  <si>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</si>
  <si>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</si>
  <si>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</si>
  <si>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</si>
  <si>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</si>
  <si>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</si>
  <si>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</si>
  <si>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</si>
  <si>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</si>
  <si>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</si>
  <si>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</si>
  <si>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</si>
  <si>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</si>
  <si>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</si>
  <si>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</si>
  <si>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</si>
  <si>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</si>
  <si>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</si>
  <si>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</si>
  <si>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</si>
  <si>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</si>
  <si>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</si>
  <si>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</si>
  <si>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</si>
  <si>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</si>
  <si>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</si>
  <si>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</si>
  <si>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</si>
  <si>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</si>
  <si>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</si>
  <si>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</si>
  <si>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</si>
  <si>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</si>
  <si>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</si>
  <si>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</si>
  <si>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</si>
  <si>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</si>
  <si>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</si>
  <si>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</si>
  <si>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</si>
  <si>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</si>
  <si>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</si>
  <si>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</si>
  <si>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</si>
  <si>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</si>
  <si>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</si>
  <si>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</si>
  <si>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</si>
  <si>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</si>
  <si>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</si>
  <si>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</si>
  <si>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</si>
  <si>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</si>
  <si>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</si>
  <si>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</si>
  <si>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</si>
  <si>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</si>
  <si>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</si>
  <si>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</si>
  <si>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</si>
  <si>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</si>
  <si>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</si>
  <si>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</si>
  <si>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</si>
  <si>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</si>
  <si>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</si>
  <si>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</si>
  <si>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</si>
  <si>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</si>
  <si>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</si>
  <si>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</si>
  <si>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</si>
  <si>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</si>
  <si>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</si>
  <si>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</si>
  <si>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</si>
  <si>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</si>
  <si>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</si>
  <si>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</si>
  <si>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</si>
  <si>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</si>
  <si>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</si>
  <si>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</si>
  <si>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</si>
  <si>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</si>
  <si>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</si>
  <si>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</si>
  <si>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</si>
  <si>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</si>
  <si>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</si>
  <si>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</si>
  <si>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</si>
  <si>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</si>
  <si>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</si>
  <si>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</si>
  <si>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</si>
  <si>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</si>
  <si>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</si>
  <si>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</si>
  <si>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</si>
  <si>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</si>
  <si>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</si>
  <si>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</si>
  <si>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</si>
  <si>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</si>
  <si>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</si>
  <si>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</si>
  <si>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</si>
  <si>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</si>
  <si>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</si>
  <si>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</si>
  <si>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</si>
  <si>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</si>
  <si>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</si>
  <si>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</si>
  <si>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</si>
  <si>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</si>
  <si>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</si>
  <si>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</si>
  <si>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</si>
  <si>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</si>
  <si>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</si>
  <si>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</si>
  <si>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</si>
  <si>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</si>
  <si>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</si>
  <si>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</si>
  <si>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</si>
  <si>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</si>
  <si>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</si>
  <si>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</si>
  <si>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</si>
  <si>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</si>
  <si>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</si>
  <si>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</si>
  <si>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</si>
  <si>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</si>
  <si>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</si>
  <si>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</si>
  <si>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</si>
  <si>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</si>
  <si>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</si>
  <si>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</si>
  <si>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</si>
  <si>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</si>
  <si>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</si>
  <si>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</si>
  <si>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</si>
  <si>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</si>
  <si>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</si>
  <si>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</si>
  <si>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</si>
  <si>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</si>
  <si>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</si>
  <si>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</si>
  <si>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</si>
  <si>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</si>
  <si>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</si>
  <si>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</si>
  <si>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</si>
  <si>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</si>
  <si>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</si>
  <si>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</si>
  <si>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</si>
  <si>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</si>
  <si>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</si>
  <si>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</si>
  <si>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</si>
  <si>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</si>
  <si>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</si>
  <si>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</si>
  <si>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</si>
  <si>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</si>
  <si>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</si>
  <si>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</si>
  <si>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</si>
  <si>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</si>
  <si>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</si>
  <si>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</si>
  <si>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</si>
  <si>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</si>
  <si>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</si>
  <si>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</si>
  <si>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</si>
  <si>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</si>
  <si>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</si>
  <si>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</si>
  <si>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</si>
  <si>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</si>
  <si>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</si>
  <si>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</si>
  <si>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</si>
  <si>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</si>
  <si>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</si>
  <si>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</si>
  <si>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</si>
  <si>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</si>
  <si>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</si>
  <si>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</si>
  <si>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</si>
  <si>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</si>
  <si>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</si>
  <si>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</si>
  <si>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</si>
  <si>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</si>
  <si>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</si>
  <si>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</si>
  <si>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</si>
  <si>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</si>
  <si>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</si>
  <si>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</si>
  <si>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</si>
  <si>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</si>
  <si>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</si>
  <si>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</si>
  <si>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</si>
  <si>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</si>
  <si>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</si>
  <si>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</si>
  <si>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</si>
  <si>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</si>
  <si>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</si>
  <si>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</si>
  <si>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</si>
  <si>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</si>
  <si>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</si>
  <si>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</si>
  <si>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</si>
  <si>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</si>
  <si>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</si>
  <si>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</si>
  <si>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</si>
  <si>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</si>
  <si>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</si>
  <si>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</si>
  <si>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</si>
  <si>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</si>
  <si>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</si>
  <si>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</si>
  <si>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</si>
  <si>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</si>
  <si>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</si>
  <si>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</si>
  <si>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</si>
  <si>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</si>
  <si>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</si>
  <si>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</si>
  <si>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</si>
  <si>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</si>
  <si>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</si>
  <si>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</si>
  <si>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</si>
  <si>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</si>
  <si>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</si>
  <si>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</si>
  <si>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</si>
  <si>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</si>
  <si>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</si>
  <si>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</si>
  <si>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</si>
  <si>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</si>
  <si>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</si>
  <si>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</si>
  <si>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</si>
  <si>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</si>
  <si>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</si>
  <si>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</si>
  <si>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</si>
  <si>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</si>
  <si>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</si>
  <si>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</si>
  <si>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</si>
  <si>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</si>
  <si>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</si>
  <si>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</si>
  <si>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</si>
  <si>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</si>
  <si>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</si>
  <si>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</si>
  <si>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</si>
  <si>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</si>
  <si>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</si>
  <si>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</si>
  <si>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</si>
  <si>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</si>
  <si>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</si>
  <si>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</si>
  <si>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</si>
  <si>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</si>
  <si>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</si>
  <si>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</si>
  <si>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</si>
  <si>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</si>
  <si>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</si>
  <si>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</si>
  <si>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</si>
  <si>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</si>
  <si>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</si>
  <si>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</si>
  <si>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</si>
  <si>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</si>
  <si>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</si>
  <si>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</si>
  <si>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</si>
  <si>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</si>
  <si>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</si>
  <si>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</si>
  <si>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</si>
  <si>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</si>
  <si>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</si>
  <si>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</si>
  <si>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</si>
  <si>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</si>
  <si>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</si>
  <si>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</si>
  <si>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</si>
  <si>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</si>
  <si>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</si>
  <si>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</si>
  <si>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</si>
  <si>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</si>
  <si>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</si>
  <si>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</si>
  <si>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</si>
  <si>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</si>
  <si>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</si>
  <si>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</si>
  <si>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</si>
  <si>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</si>
  <si>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</si>
  <si>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</si>
  <si>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</si>
  <si>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</si>
  <si>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</si>
  <si>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</si>
  <si>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</si>
  <si>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</si>
  <si>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</si>
  <si>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</si>
  <si>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</si>
  <si>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</si>
  <si>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</si>
  <si>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</si>
  <si>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</si>
  <si>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</si>
  <si>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</si>
  <si>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</si>
  <si>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</si>
  <si>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</si>
  <si>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</si>
  <si>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</si>
  <si>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</si>
  <si>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</si>
  <si>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</si>
  <si>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</si>
  <si>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</si>
  <si>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</si>
  <si>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</si>
  <si>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</si>
  <si>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</si>
  <si>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</si>
  <si>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</si>
  <si>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</si>
  <si>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</si>
  <si>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</si>
  <si>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</si>
  <si>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</si>
  <si>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</si>
  <si>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</si>
  <si>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</si>
  <si>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</si>
  <si>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</si>
  <si>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</si>
  <si>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</si>
  <si>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</si>
  <si>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</si>
  <si>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</si>
  <si>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</si>
  <si>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</si>
  <si>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</si>
  <si>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</si>
  <si>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</si>
  <si>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</si>
  <si>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</si>
  <si>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</si>
  <si>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</si>
  <si>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</si>
  <si>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</si>
  <si>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</si>
  <si>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</si>
  <si>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</si>
  <si>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</si>
  <si>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</si>
  <si>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</si>
  <si>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</si>
  <si>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</si>
  <si>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</si>
  <si>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</si>
  <si>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</si>
  <si>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</si>
  <si>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</si>
  <si>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</si>
  <si>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</si>
  <si>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</si>
  <si>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</si>
  <si>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</si>
  <si>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</si>
  <si>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</si>
  <si>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</si>
  <si>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</si>
  <si>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</si>
  <si>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</si>
  <si>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</si>
  <si>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</si>
  <si>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</si>
  <si>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</si>
  <si>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</si>
  <si>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</si>
  <si>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</si>
  <si>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</si>
  <si>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</si>
  <si>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</si>
  <si>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</si>
  <si>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</si>
  <si>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</si>
  <si>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</si>
  <si>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</si>
  <si>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</si>
  <si>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</si>
  <si>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</si>
  <si>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</si>
  <si>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</si>
  <si>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</si>
  <si>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</si>
  <si>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</si>
  <si>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</si>
  <si>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</si>
  <si>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</si>
  <si>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</si>
  <si>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</si>
  <si>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</si>
  <si>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</si>
  <si>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</si>
  <si>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</si>
  <si>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</si>
  <si>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</si>
  <si>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</si>
  <si>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</si>
  <si>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</si>
  <si>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</si>
  <si>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</si>
  <si>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</si>
  <si>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</si>
  <si>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</si>
  <si>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</si>
  <si>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</si>
  <si>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</si>
  <si>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</si>
  <si>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</si>
  <si>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</si>
  <si>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</si>
  <si>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</si>
  <si>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</si>
  <si>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</si>
  <si>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</si>
  <si>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</si>
  <si>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</si>
  <si>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</si>
  <si>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</si>
  <si>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</si>
  <si>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</si>
  <si>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</si>
  <si>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</si>
  <si>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</si>
  <si>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</si>
  <si>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</si>
  <si>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</si>
  <si>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</si>
  <si>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</si>
  <si>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</si>
  <si>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</si>
  <si>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</si>
  <si>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</si>
  <si>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</si>
  <si>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</si>
  <si>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</si>
  <si>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</si>
  <si>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</si>
  <si>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</si>
  <si>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</si>
  <si>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</si>
  <si>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</si>
  <si>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</si>
  <si>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</si>
  <si>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</si>
  <si>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</si>
  <si>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</si>
  <si>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</si>
  <si>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</si>
  <si>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</si>
  <si>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</si>
  <si>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</si>
  <si>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</si>
  <si>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</si>
  <si>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</si>
  <si>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</si>
  <si>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</si>
  <si>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</si>
  <si>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</si>
  <si>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</si>
  <si>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</si>
  <si>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</si>
  <si>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</si>
  <si>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</si>
  <si>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</si>
  <si>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</si>
  <si>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</si>
  <si>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</si>
  <si>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</si>
  <si>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</si>
  <si>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</si>
  <si>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</si>
  <si>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</si>
  <si>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</si>
  <si>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</si>
  <si>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</si>
  <si>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</si>
  <si>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</si>
  <si>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</si>
  <si>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</si>
  <si>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</si>
  <si>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</si>
  <si>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</si>
  <si>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</si>
  <si>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</si>
  <si>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</si>
  <si>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</si>
  <si>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</si>
  <si>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</si>
  <si>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</si>
  <si>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</si>
  <si>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</si>
  <si>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</si>
  <si>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</si>
  <si>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</si>
  <si>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</si>
  <si>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</si>
  <si>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</si>
  <si>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</si>
  <si>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</si>
  <si>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</si>
  <si>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</si>
  <si>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</si>
  <si>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</si>
  <si>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</si>
  <si>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</si>
  <si>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</si>
  <si>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</si>
  <si>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</si>
  <si>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</si>
  <si>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</si>
  <si>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</si>
  <si>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</si>
  <si>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</si>
  <si>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</si>
  <si>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</si>
  <si>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</si>
  <si>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</si>
  <si>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</si>
  <si>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</si>
  <si>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</si>
  <si>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</si>
  <si>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</si>
  <si>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</si>
  <si>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</si>
  <si>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</si>
  <si>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</si>
  <si>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</si>
  <si>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</si>
  <si>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</si>
  <si>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</si>
  <si>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</si>
  <si>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</si>
  <si>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</si>
  <si>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</si>
  <si>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</si>
  <si>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</si>
  <si>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</si>
  <si>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</si>
  <si>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</si>
  <si>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</si>
  <si>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</si>
  <si>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</si>
  <si>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</si>
  <si>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</si>
  <si>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</si>
  <si>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</si>
  <si>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</si>
  <si>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</si>
  <si>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</si>
  <si>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</si>
  <si>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</si>
  <si>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</si>
  <si>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</si>
  <si>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</si>
  <si>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</si>
  <si>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</si>
  <si>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</si>
  <si>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</si>
  <si>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</si>
  <si>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</si>
  <si>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</si>
  <si>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</si>
  <si>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</si>
  <si>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</si>
  <si>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</si>
  <si>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</si>
  <si>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</si>
  <si>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</si>
  <si>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</si>
  <si>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</si>
  <si>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</si>
  <si>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</si>
  <si>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</si>
  <si>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</si>
  <si>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</si>
  <si>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</si>
  <si>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</si>
  <si>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</si>
  <si>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</si>
  <si>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</si>
  <si>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</si>
  <si>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</si>
  <si>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</si>
  <si>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</si>
  <si>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</si>
  <si>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</si>
  <si>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</si>
  <si>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</si>
  <si>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</si>
  <si>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</si>
  <si>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</si>
  <si>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</si>
  <si>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</si>
  <si>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</si>
  <si>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</si>
  <si>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</si>
  <si>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</si>
  <si>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</si>
  <si>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</si>
  <si>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</si>
  <si>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</si>
  <si>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</si>
  <si>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</si>
  <si>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</si>
  <si>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</si>
  <si>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</si>
  <si>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</si>
  <si>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</si>
  <si>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</si>
  <si>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</si>
  <si>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</si>
  <si>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</si>
  <si>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</si>
  <si>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</si>
  <si>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</si>
  <si>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</si>
  <si>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</si>
  <si>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</si>
  <si>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</si>
  <si>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</si>
  <si>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</si>
  <si>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</si>
  <si>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</si>
  <si>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</si>
  <si>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</si>
  <si>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</si>
  <si>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</si>
  <si>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</si>
  <si>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</si>
  <si>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</si>
  <si>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</si>
  <si>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</si>
  <si>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</si>
  <si>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</si>
  <si>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</si>
  <si>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</si>
  <si>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</si>
  <si>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</si>
  <si>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</si>
  <si>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</si>
  <si>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</si>
  <si>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</si>
  <si>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</si>
  <si>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</si>
  <si>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</si>
  <si>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</si>
  <si>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</si>
  <si>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</si>
  <si>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</si>
  <si>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</si>
  <si>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</si>
  <si>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</si>
  <si>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</si>
  <si>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</si>
  <si>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</si>
  <si>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</si>
  <si>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</si>
  <si>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</si>
  <si>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</si>
  <si>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</si>
  <si>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</si>
  <si>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</si>
  <si>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</si>
  <si>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</si>
  <si>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</si>
  <si>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</si>
  <si>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</si>
  <si>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</si>
  <si>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</si>
  <si>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</si>
  <si>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</si>
  <si>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</si>
  <si>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</si>
  <si>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</si>
  <si>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</si>
  <si>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</si>
  <si>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</si>
  <si>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</si>
  <si>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</si>
  <si>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</si>
  <si>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</si>
  <si>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</si>
  <si>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</si>
  <si>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</si>
  <si>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</si>
  <si>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</si>
  <si>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</si>
  <si>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</si>
  <si>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</si>
  <si>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</si>
  <si>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</si>
  <si>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</si>
  <si>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</si>
  <si>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</si>
  <si>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</si>
  <si>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</si>
  <si>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</si>
  <si>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</si>
  <si>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</si>
  <si>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</si>
  <si>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</si>
  <si>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</si>
  <si>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</si>
  <si>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</si>
  <si>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</si>
  <si>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</si>
  <si>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</si>
  <si>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</si>
  <si>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</si>
  <si>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</si>
  <si>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</si>
  <si>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</si>
  <si>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</si>
  <si>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</si>
  <si>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</si>
  <si>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</si>
  <si>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</si>
  <si>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</si>
  <si>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</si>
  <si>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</si>
  <si>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</si>
  <si>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</si>
  <si>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</si>
  <si>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</si>
  <si>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</si>
  <si>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</si>
  <si>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</si>
  <si>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</si>
  <si>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</si>
  <si>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</si>
  <si>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</si>
  <si>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</si>
  <si>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</si>
  <si>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</si>
  <si>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</si>
  <si>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</si>
  <si>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</si>
  <si>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</si>
  <si>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</si>
  <si>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</si>
  <si>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</si>
  <si>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</si>
  <si>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</si>
  <si>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</si>
  <si>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</si>
  <si>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</si>
  <si>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</si>
  <si>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</si>
  <si>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</si>
  <si>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</si>
  <si>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</si>
  <si>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</si>
  <si>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</si>
  <si>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</si>
  <si>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</si>
  <si>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</si>
  <si>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</si>
  <si>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</si>
  <si>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</si>
  <si>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</si>
  <si>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</si>
  <si>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</si>
  <si>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</si>
  <si>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</si>
  <si>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</si>
  <si>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</si>
  <si>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</si>
  <si>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</si>
  <si>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</si>
  <si>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</si>
  <si>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</si>
  <si>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</si>
  <si>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</si>
  <si>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</si>
  <si>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</si>
  <si>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</si>
  <si>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</si>
  <si>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</si>
  <si>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</si>
  <si>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</si>
  <si>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</si>
  <si>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</si>
  <si>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</si>
  <si>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</si>
  <si>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</si>
  <si>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</si>
  <si>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</si>
  <si>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</si>
  <si>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</si>
  <si>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</si>
  <si>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</si>
  <si>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</si>
  <si>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</si>
  <si>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</si>
  <si>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</si>
  <si>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</si>
  <si>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</si>
  <si>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</si>
  <si>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</si>
  <si>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</si>
  <si>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</si>
  <si>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</si>
  <si>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</si>
  <si>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</si>
  <si>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</si>
  <si>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</si>
  <si>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</si>
  <si>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</si>
  <si>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</si>
  <si>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</si>
  <si>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</si>
  <si>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</si>
  <si>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</si>
  <si>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</si>
  <si>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</si>
  <si>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</si>
  <si>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</si>
  <si>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</si>
  <si>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</si>
  <si>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</si>
  <si>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</si>
  <si>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</si>
  <si>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</si>
  <si>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</si>
  <si>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</si>
  <si>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</si>
  <si>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</si>
  <si>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</si>
  <si>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</si>
  <si>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</si>
  <si>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</si>
  <si>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</si>
  <si>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</si>
  <si>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</si>
  <si>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</si>
  <si>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</si>
  <si>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</si>
  <si>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</si>
  <si>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</si>
  <si>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</si>
  <si>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</si>
  <si>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</si>
  <si>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</si>
  <si>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</si>
  <si>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</si>
  <si>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</si>
  <si>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</si>
  <si>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</si>
  <si>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</si>
  <si>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</si>
  <si>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</si>
  <si>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</si>
  <si>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</si>
  <si>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</si>
  <si>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</si>
  <si>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</si>
  <si>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</si>
  <si>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</si>
  <si>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</si>
  <si>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</si>
  <si>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</si>
  <si>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</si>
  <si>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</si>
  <si>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</si>
  <si>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</si>
  <si>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</si>
  <si>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</si>
  <si>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</si>
  <si>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</si>
  <si>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</si>
  <si>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</si>
  <si>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</si>
  <si>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</si>
  <si>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</si>
  <si>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</si>
  <si>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</si>
  <si>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</si>
  <si>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</si>
  <si>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</si>
  <si>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</si>
  <si>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</si>
  <si>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</si>
  <si>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</si>
  <si>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</si>
  <si>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</si>
  <si>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</si>
  <si>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</si>
  <si>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</si>
  <si>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</si>
  <si>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</si>
  <si>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</si>
  <si>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</si>
  <si>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</si>
  <si>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</si>
  <si>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</si>
  <si>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</si>
  <si>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</si>
  <si>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</si>
  <si>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</si>
  <si>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</si>
  <si>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</si>
  <si>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</si>
  <si>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</si>
  <si>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</si>
  <si>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</si>
  <si>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</si>
  <si>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</si>
  <si>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</si>
  <si>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</si>
  <si>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</si>
  <si>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</si>
  <si>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</si>
  <si>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</si>
  <si>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</si>
  <si>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</si>
  <si>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</si>
  <si>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</si>
  <si>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</si>
  <si>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</si>
  <si>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</si>
  <si>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</si>
  <si>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</si>
  <si>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</si>
  <si>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</si>
  <si>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</si>
  <si>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</si>
  <si>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</si>
  <si>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</si>
  <si>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</si>
  <si>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</si>
  <si>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</si>
  <si>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</si>
  <si>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</si>
  <si>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</si>
  <si>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</si>
  <si>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</si>
  <si>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</si>
  <si>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</si>
  <si>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</si>
  <si>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</si>
  <si>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</si>
  <si>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</si>
  <si>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</si>
  <si>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</si>
  <si>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</si>
  <si>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</si>
  <si>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</si>
  <si>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</si>
  <si>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</si>
  <si>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</si>
  <si>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</si>
  <si>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</si>
  <si>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</si>
  <si>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</si>
  <si>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</si>
  <si>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</si>
  <si>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</si>
  <si>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</si>
  <si>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</si>
  <si>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</si>
  <si>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</si>
  <si>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</si>
  <si>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</si>
  <si>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</si>
  <si>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</si>
  <si>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</si>
  <si>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</si>
  <si>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</si>
  <si>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</si>
  <si>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</si>
  <si>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</si>
  <si>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</si>
  <si>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</si>
  <si>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</si>
  <si>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</si>
  <si>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</si>
  <si>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</si>
  <si>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</si>
  <si>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</si>
  <si>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</si>
  <si>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</si>
  <si>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</si>
  <si>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</si>
  <si>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</si>
  <si>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</si>
  <si>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</si>
  <si>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</si>
  <si>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</si>
  <si>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</si>
  <si>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</si>
  <si>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</si>
  <si>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</si>
  <si>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</si>
  <si>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</si>
  <si>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</si>
  <si>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</si>
  <si>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</si>
  <si>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</si>
  <si>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</si>
  <si>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</si>
  <si>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</si>
  <si>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</si>
  <si>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</si>
  <si>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</si>
  <si>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</si>
  <si>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</si>
  <si>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</si>
  <si>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</si>
  <si>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</si>
  <si>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</si>
  <si>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</si>
  <si>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</si>
  <si>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</si>
  <si>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</si>
  <si>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</si>
  <si>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</si>
  <si>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</si>
  <si>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</si>
  <si>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</si>
  <si>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</si>
  <si>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</si>
  <si>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</si>
  <si>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</si>
  <si>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</si>
  <si>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</si>
  <si>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</si>
  <si>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</si>
  <si>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</si>
  <si>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</si>
  <si>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</si>
  <si>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</si>
  <si>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</si>
  <si>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</si>
  <si>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</si>
  <si>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</si>
  <si>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</si>
  <si>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</si>
  <si>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</si>
  <si>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</si>
  <si>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</si>
  <si>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</si>
  <si>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</si>
  <si>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</si>
  <si>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</si>
  <si>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</si>
  <si>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</si>
  <si>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</si>
  <si>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</si>
  <si>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</si>
  <si>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</si>
  <si>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</si>
  <si>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</si>
  <si>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</si>
  <si>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</si>
  <si>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</si>
  <si>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</si>
  <si>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</si>
  <si>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</si>
  <si>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</si>
  <si>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</si>
  <si>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</si>
  <si>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</si>
  <si>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</si>
  <si>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</si>
  <si>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</si>
  <si>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</si>
  <si>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</si>
  <si>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</si>
  <si>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</si>
  <si>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</si>
  <si>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</si>
  <si>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</si>
  <si>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</si>
  <si>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</si>
  <si>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</si>
  <si>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</si>
  <si>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</si>
  <si>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</si>
  <si>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</si>
  <si>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</si>
  <si>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</si>
  <si>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</si>
  <si>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</si>
  <si>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</si>
  <si>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</si>
  <si>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</si>
  <si>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</si>
  <si>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</si>
  <si>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</si>
  <si>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</si>
  <si>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</si>
  <si>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</si>
  <si>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</si>
  <si>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</si>
  <si>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</si>
  <si>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</si>
  <si>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</si>
  <si>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</si>
  <si>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</si>
  <si>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</si>
  <si>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</si>
  <si>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</si>
  <si>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</si>
  <si>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</si>
  <si>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</si>
  <si>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</si>
  <si>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</si>
  <si>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</si>
  <si>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</si>
  <si>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</si>
  <si>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</si>
  <si>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</si>
  <si>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</si>
  <si>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</si>
  <si>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</si>
  <si>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</si>
  <si>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</si>
  <si>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</si>
  <si>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</si>
  <si>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</si>
  <si>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</si>
  <si>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</si>
  <si>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</si>
  <si>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</si>
  <si>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</si>
  <si>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</si>
  <si>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</si>
  <si>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</si>
  <si>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</si>
  <si>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</si>
  <si>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</si>
  <si>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</si>
  <si>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</si>
  <si>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</si>
  <si>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</si>
  <si>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</si>
  <si>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</si>
  <si>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</si>
  <si>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</si>
  <si>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</si>
  <si>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</si>
  <si>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</si>
  <si>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</si>
  <si>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</si>
  <si>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</si>
  <si>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</si>
  <si>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</si>
  <si>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</si>
  <si>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</si>
  <si>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</si>
  <si>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</si>
  <si>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</si>
  <si>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</si>
  <si>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</si>
  <si>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</si>
  <si>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</si>
  <si>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</si>
  <si>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</si>
  <si>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</si>
  <si>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</si>
  <si>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</si>
  <si>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</si>
  <si>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</si>
  <si>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</si>
  <si>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</si>
  <si>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</si>
  <si>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</si>
  <si>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</si>
  <si>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</si>
  <si>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</si>
  <si>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</si>
  <si>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</si>
  <si>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</si>
  <si>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</si>
  <si>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</si>
  <si>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</si>
  <si>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</si>
  <si>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</si>
  <si>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</si>
  <si>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</si>
  <si>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</si>
  <si>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</si>
  <si>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</si>
  <si>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</si>
  <si>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</si>
  <si>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</si>
  <si>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</si>
  <si>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</si>
  <si>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</si>
  <si>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</si>
  <si>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</si>
  <si>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</si>
  <si>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</si>
  <si>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</si>
  <si>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</si>
  <si>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</si>
  <si>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</si>
  <si>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</si>
  <si>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</si>
  <si>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</si>
  <si>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</si>
  <si>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</si>
  <si>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</si>
  <si>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</si>
  <si>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</si>
  <si>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</si>
  <si>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</si>
  <si>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</si>
  <si>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</si>
  <si>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</si>
  <si>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</si>
  <si>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</si>
  <si>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</si>
  <si>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</si>
  <si>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</si>
  <si>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</si>
  <si>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</si>
  <si>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</si>
  <si>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</si>
  <si>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</si>
  <si>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</si>
  <si>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</si>
  <si>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</si>
  <si>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</si>
  <si>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</si>
  <si>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</si>
  <si>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</si>
  <si>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</si>
  <si>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</si>
  <si>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</si>
  <si>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</si>
  <si>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</si>
  <si>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</si>
  <si>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</si>
  <si>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</si>
  <si>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</si>
  <si>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</si>
  <si>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</si>
  <si>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</si>
  <si>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</si>
  <si>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</si>
  <si>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</si>
  <si>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</si>
  <si>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</si>
  <si>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</si>
  <si>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</si>
  <si>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</si>
  <si>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</si>
  <si>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</si>
  <si>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</si>
  <si>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</si>
  <si>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</si>
  <si>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</si>
  <si>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</si>
  <si>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</si>
  <si>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</si>
  <si>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</si>
  <si>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</si>
  <si>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</si>
  <si>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</si>
  <si>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</si>
  <si>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</si>
  <si>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</si>
  <si>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</si>
  <si>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</si>
  <si>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</si>
  <si>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</si>
  <si>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</si>
  <si>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</si>
  <si>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</si>
  <si>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</si>
  <si>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</si>
  <si>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</si>
  <si>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</si>
  <si>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</si>
  <si>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</si>
  <si>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</si>
  <si>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</si>
  <si>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</si>
  <si>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</si>
  <si>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</si>
  <si>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</si>
  <si>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</si>
  <si>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</si>
  <si>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</si>
  <si>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</si>
  <si>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</si>
  <si>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</si>
  <si>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</si>
  <si>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</si>
  <si>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</si>
  <si>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</si>
  <si>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</si>
  <si>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</si>
  <si>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</si>
  <si>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</si>
  <si>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</si>
  <si>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</si>
  <si>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</si>
  <si>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</si>
  <si>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</si>
  <si>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</si>
  <si>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</si>
  <si>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</si>
  <si>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</si>
  <si>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</si>
  <si>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</si>
  <si>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</si>
  <si>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</si>
  <si>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</si>
  <si>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</si>
  <si>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</si>
  <si>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</si>
  <si>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</si>
  <si>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</si>
  <si>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</si>
  <si>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</si>
  <si>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</si>
  <si>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</si>
  <si>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</si>
  <si>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</si>
  <si>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</si>
  <si>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</si>
  <si>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</si>
  <si>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</si>
  <si>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</si>
  <si>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</si>
  <si>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</si>
  <si>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</si>
  <si>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</si>
  <si>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</si>
  <si>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</si>
  <si>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</si>
  <si>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</si>
  <si>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</si>
  <si>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</si>
  <si>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</si>
  <si>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</si>
  <si>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</si>
  <si>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</si>
  <si>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</si>
  <si>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</si>
  <si>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</si>
  <si>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</si>
  <si>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</si>
  <si>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</si>
  <si>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</si>
  <si>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</si>
  <si>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</si>
  <si>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</si>
  <si>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</si>
  <si>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</si>
  <si>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</si>
  <si>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</si>
  <si>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</si>
  <si>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</si>
  <si>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</si>
  <si>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</si>
  <si>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</si>
  <si>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</si>
  <si>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</si>
  <si>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</si>
  <si>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</si>
  <si>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</si>
  <si>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</si>
  <si>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</si>
  <si>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</si>
  <si>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</si>
  <si>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</si>
  <si>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</si>
  <si>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</si>
  <si>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</si>
  <si>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</si>
  <si>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</si>
  <si>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</si>
  <si>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</si>
  <si>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</si>
  <si>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</si>
  <si>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</si>
  <si>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</si>
  <si>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</si>
  <si>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</si>
  <si>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</si>
  <si>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</si>
  <si>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</si>
  <si>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</si>
  <si>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</si>
  <si>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</si>
  <si>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</si>
  <si>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</si>
  <si>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</si>
  <si>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</si>
  <si>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</si>
  <si>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</si>
  <si>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</si>
  <si>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</si>
  <si>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</si>
  <si>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</si>
  <si>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</si>
  <si>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</si>
  <si>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</si>
  <si>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</si>
  <si>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</si>
  <si>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</si>
  <si>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</si>
  <si>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</si>
  <si>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</si>
  <si>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</si>
  <si>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</si>
  <si>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</si>
  <si>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</si>
  <si>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</si>
  <si>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</si>
  <si>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</si>
  <si>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</si>
  <si>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</si>
  <si>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</si>
  <si>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</si>
  <si>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</si>
  <si>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</si>
  <si>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</si>
  <si>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</si>
  <si>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</si>
  <si>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</si>
  <si>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</si>
  <si>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</si>
  <si>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</si>
  <si>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</si>
  <si>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</si>
  <si>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</si>
  <si>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</si>
  <si>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</si>
  <si>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</si>
  <si>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</si>
  <si>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</si>
  <si>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</si>
  <si>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</si>
  <si>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</si>
  <si>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</si>
  <si>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</si>
  <si>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</si>
  <si>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</si>
  <si>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</si>
  <si>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</si>
  <si>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</si>
  <si>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</si>
  <si>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</si>
  <si>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</si>
  <si>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</si>
  <si>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</si>
  <si>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</si>
  <si>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</si>
  <si>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</si>
  <si>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</si>
  <si>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</si>
  <si>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</si>
  <si>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</si>
  <si>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</si>
  <si>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</si>
  <si>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</si>
  <si>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</si>
  <si>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</si>
  <si>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</si>
  <si>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</si>
  <si>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</si>
  <si>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</si>
  <si>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</si>
  <si>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</si>
  <si>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</si>
  <si>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</si>
  <si>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</si>
  <si>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</si>
  <si>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</si>
  <si>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</si>
  <si>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</si>
  <si>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</si>
  <si>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</si>
  <si>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</si>
  <si>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</si>
  <si>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</si>
  <si>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</si>
  <si>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</si>
  <si>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</si>
  <si>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</si>
  <si>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</si>
  <si>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</si>
  <si>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</si>
  <si>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</si>
  <si>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</si>
  <si>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</si>
  <si>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</si>
  <si>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</si>
  <si>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</si>
  <si>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</si>
  <si>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</si>
  <si>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</si>
  <si>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</si>
  <si>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</si>
  <si>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</si>
  <si>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</si>
  <si>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</si>
  <si>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</si>
  <si>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</si>
  <si>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</si>
  <si>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</si>
  <si>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</si>
  <si>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</si>
  <si>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</si>
  <si>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</si>
  <si>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</si>
  <si>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</si>
  <si>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</si>
  <si>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</si>
  <si>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</si>
  <si>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</si>
  <si>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</si>
  <si>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</si>
  <si>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</si>
  <si>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</si>
  <si>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</si>
  <si>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</si>
  <si>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</si>
  <si>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</si>
  <si>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</si>
  <si>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</si>
  <si>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</si>
  <si>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</si>
  <si>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</si>
  <si>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</si>
  <si>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</si>
  <si>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</si>
  <si>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</si>
  <si>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</si>
  <si>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</si>
  <si>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</si>
  <si>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</si>
  <si>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</si>
  <si>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</si>
  <si>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</si>
  <si>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</si>
  <si>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</si>
  <si>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</si>
  <si>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</si>
  <si>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</si>
  <si>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</si>
  <si>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</si>
  <si>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</si>
  <si>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</si>
  <si>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</si>
  <si>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</si>
  <si>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</si>
  <si>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</si>
  <si>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</si>
  <si>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</si>
  <si>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</si>
  <si>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</si>
  <si>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</si>
  <si>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</si>
  <si>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</si>
  <si>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</si>
  <si>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</si>
  <si>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</si>
  <si>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</si>
  <si>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</si>
  <si>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</si>
  <si>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</si>
  <si>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</si>
  <si>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</si>
  <si>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</si>
  <si>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</si>
  <si>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</si>
  <si>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</si>
  <si>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</si>
  <si>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</si>
  <si>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</si>
  <si>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</si>
  <si>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</si>
  <si>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</si>
  <si>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</si>
  <si>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</si>
  <si>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</si>
  <si>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</si>
  <si>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</si>
  <si>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</si>
  <si>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</si>
  <si>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</si>
  <si>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</si>
  <si>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</si>
  <si>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</si>
  <si>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</si>
  <si>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</si>
  <si>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</si>
  <si>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</si>
  <si>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</si>
  <si>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</si>
  <si>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</si>
  <si>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</si>
  <si>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</si>
  <si>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</si>
  <si>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</si>
  <si>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</si>
  <si>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</si>
  <si>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</si>
  <si>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</si>
  <si>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</si>
  <si>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</si>
  <si>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</si>
  <si>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</si>
  <si>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</si>
  <si>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</si>
  <si>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</si>
  <si>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</si>
  <si>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</si>
  <si>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</si>
  <si>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</si>
  <si>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</si>
  <si>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</si>
  <si>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</si>
  <si>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</si>
  <si>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</si>
  <si>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</si>
  <si>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</si>
  <si>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</si>
  <si>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</si>
  <si>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</si>
  <si>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</si>
  <si>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</si>
  <si>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</si>
  <si>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</si>
  <si>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</si>
  <si>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</si>
  <si>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</si>
  <si>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</si>
  <si>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</si>
  <si>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</si>
  <si>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</si>
  <si>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</si>
  <si>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</si>
  <si>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</si>
  <si>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</si>
  <si>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</si>
  <si>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</si>
  <si>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</si>
  <si>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</si>
  <si>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</si>
  <si>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</si>
  <si>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</si>
  <si>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</si>
  <si>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</si>
  <si>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</si>
  <si>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</si>
  <si>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</si>
  <si>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</si>
  <si>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</si>
  <si>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</si>
  <si>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</si>
  <si>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</si>
  <si>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</si>
  <si>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</si>
  <si>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</si>
  <si>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</si>
  <si>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</si>
  <si>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</si>
  <si>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</si>
  <si>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</si>
  <si>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</si>
  <si>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</si>
  <si>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</si>
  <si>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</si>
  <si>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</si>
  <si>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</si>
  <si>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</si>
  <si>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</si>
  <si>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</si>
  <si>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</si>
  <si>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</si>
  <si>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</si>
  <si>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</si>
  <si>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</si>
  <si>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</si>
  <si>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</si>
  <si>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</si>
  <si>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</si>
  <si>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</si>
  <si>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</si>
  <si>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</si>
  <si>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</si>
  <si>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</si>
  <si>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</si>
  <si>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</si>
  <si>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</si>
  <si>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</si>
  <si>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</si>
  <si>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</si>
  <si>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</si>
  <si>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</si>
  <si>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</si>
  <si>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</si>
  <si>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</si>
  <si>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</si>
  <si>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</si>
  <si>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</si>
  <si>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</si>
  <si>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</si>
  <si>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</si>
  <si>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</si>
  <si>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</si>
  <si>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</si>
  <si>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</si>
  <si>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</si>
  <si>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</si>
  <si>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</si>
  <si>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</si>
  <si>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</si>
  <si>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</si>
  <si>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</si>
  <si>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</si>
  <si>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</si>
  <si>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</si>
  <si>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</si>
  <si>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</si>
  <si>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</si>
  <si>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</si>
  <si>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</si>
  <si>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</si>
  <si>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</si>
  <si>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</si>
  <si>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</si>
  <si>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</si>
  <si>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</si>
  <si>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</si>
  <si>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</si>
  <si>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</si>
  <si>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</si>
  <si>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</si>
  <si>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</si>
  <si>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</si>
  <si>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</si>
  <si>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</si>
  <si>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</si>
  <si>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</si>
  <si>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</si>
  <si>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</si>
  <si>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</si>
  <si>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</si>
  <si>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</si>
  <si>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</si>
  <si>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</si>
  <si>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</si>
  <si>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</si>
  <si>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</si>
  <si>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</si>
  <si>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</si>
  <si>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</si>
  <si>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</si>
  <si>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</si>
  <si>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</si>
  <si>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</si>
  <si>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</si>
  <si>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</si>
  <si>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</si>
  <si>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</si>
  <si>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</si>
  <si>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</si>
  <si>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</si>
  <si>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</si>
  <si>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</si>
  <si>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</si>
  <si>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</si>
  <si>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</si>
  <si>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</si>
  <si>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</si>
  <si>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</si>
  <si>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</si>
  <si>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</si>
  <si>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</si>
  <si>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</si>
  <si>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</si>
  <si>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</si>
  <si>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</si>
  <si>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</si>
  <si>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</si>
  <si>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</si>
  <si>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</si>
  <si>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</si>
  <si>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</si>
  <si>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</si>
  <si>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</si>
  <si>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</si>
  <si>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</si>
  <si>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</si>
  <si>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</si>
  <si>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</si>
  <si>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</si>
  <si>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</si>
  <si>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</si>
  <si>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</si>
  <si>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</si>
  <si>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</si>
  <si>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</si>
  <si>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</si>
  <si>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</si>
  <si>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</si>
  <si>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</si>
  <si>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</si>
  <si>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</si>
  <si>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</si>
  <si>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</si>
  <si>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</si>
  <si>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</si>
  <si>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</si>
  <si>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</si>
  <si>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</si>
  <si>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</si>
  <si>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</si>
  <si>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</si>
  <si>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</si>
  <si>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</si>
  <si>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</si>
  <si>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</si>
  <si>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</si>
  <si>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</si>
  <si>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</si>
  <si>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</si>
  <si>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</si>
  <si>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</si>
  <si>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</si>
  <si>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</si>
  <si>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</si>
  <si>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</si>
  <si>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</si>
  <si>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</si>
  <si>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</si>
  <si>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</si>
  <si>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</si>
  <si>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</si>
  <si>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</si>
  <si>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</si>
  <si>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</si>
  <si>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</si>
  <si>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</si>
  <si>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</si>
  <si>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</si>
  <si>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</si>
  <si>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</si>
  <si>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</si>
  <si>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</si>
  <si>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</si>
  <si>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</si>
  <si>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</si>
  <si>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</si>
  <si>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</si>
  <si>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</si>
  <si>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</si>
  <si>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</si>
  <si>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</si>
  <si>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</si>
  <si>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</si>
  <si>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</si>
  <si>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</si>
  <si>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</si>
  <si>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</si>
  <si>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</si>
  <si>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</si>
  <si>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</si>
  <si>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</si>
  <si>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</si>
  <si>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</si>
  <si>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</si>
  <si>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</si>
  <si>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</si>
  <si>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</si>
  <si>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</si>
  <si>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</si>
  <si>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</si>
  <si>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</si>
  <si>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</si>
  <si>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</si>
  <si>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</si>
  <si>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</si>
  <si>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</si>
  <si>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</si>
  <si>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</si>
  <si>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</si>
  <si>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</si>
  <si>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</si>
  <si>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</si>
  <si>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</si>
  <si>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</si>
  <si>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</si>
  <si>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</si>
  <si>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</si>
  <si>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</si>
  <si>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</si>
  <si>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</si>
  <si>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</si>
  <si>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</si>
  <si>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</si>
  <si>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</si>
  <si>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</si>
  <si>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</si>
  <si>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</si>
  <si>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</si>
  <si>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</si>
  <si>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</si>
  <si>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</si>
  <si>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</si>
  <si>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</si>
  <si>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</si>
  <si>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</si>
  <si>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</si>
  <si>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</si>
  <si>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</si>
  <si>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</si>
  <si>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</si>
  <si>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</si>
  <si>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</si>
  <si>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</si>
  <si>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</si>
  <si>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</si>
  <si>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</si>
  <si>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</si>
  <si>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</si>
  <si>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</si>
  <si>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</si>
  <si>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</si>
  <si>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</si>
  <si>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</si>
  <si>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</si>
  <si>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</si>
  <si>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</si>
  <si>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</si>
  <si>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</si>
  <si>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</si>
  <si>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</si>
  <si>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</si>
  <si>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</si>
  <si>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</si>
  <si>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</si>
  <si>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</si>
  <si>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</si>
  <si>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</si>
  <si>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</si>
  <si>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</si>
  <si>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</si>
  <si>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</si>
  <si>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</si>
  <si>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</si>
  <si>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</si>
  <si>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</si>
  <si>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</si>
  <si>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</si>
  <si>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</si>
  <si>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</si>
  <si>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</si>
  <si>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</si>
  <si>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</si>
  <si>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</si>
  <si>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</si>
  <si>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</si>
  <si>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</si>
  <si>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</si>
  <si>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</si>
  <si>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</si>
  <si>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</si>
  <si>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</si>
  <si>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</si>
  <si>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</si>
  <si>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</si>
  <si>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</si>
  <si>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</si>
  <si>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</si>
  <si>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</si>
  <si>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</si>
  <si>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</si>
  <si>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</si>
  <si>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</si>
  <si>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</si>
  <si>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</si>
  <si>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</si>
  <si>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</si>
  <si>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</si>
  <si>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</si>
  <si>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</si>
  <si>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</si>
  <si>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</si>
  <si>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</si>
  <si>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</si>
  <si>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</si>
  <si>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</si>
  <si>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</si>
  <si>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</si>
  <si>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</si>
  <si>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</si>
  <si>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</si>
  <si>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</si>
  <si>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</si>
  <si>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</si>
  <si>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</si>
  <si>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</si>
  <si>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</si>
  <si>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</si>
  <si>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</si>
  <si>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</si>
  <si>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</si>
  <si>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</si>
  <si>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</si>
  <si>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</si>
  <si>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</si>
  <si>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</si>
  <si>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</si>
  <si>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</si>
  <si>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</si>
  <si>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</si>
  <si>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</si>
  <si>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</si>
  <si>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</si>
  <si>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</si>
  <si>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</si>
  <si>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</si>
  <si>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</si>
  <si>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</si>
  <si>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</si>
  <si>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</si>
  <si>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</si>
  <si>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</si>
  <si>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</si>
  <si>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</si>
  <si>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</si>
  <si>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</si>
  <si>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</si>
  <si>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</si>
  <si>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</si>
  <si>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</si>
  <si>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</si>
  <si>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</si>
  <si>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</si>
  <si>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</si>
  <si>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</si>
  <si>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</si>
  <si>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</si>
  <si>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</si>
  <si>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</si>
  <si>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</si>
  <si>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</si>
  <si>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</si>
  <si>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</si>
  <si>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</si>
  <si>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</si>
  <si>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</si>
  <si>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</si>
  <si>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</si>
  <si>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</si>
  <si>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</si>
  <si>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</si>
  <si>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</si>
  <si>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</si>
  <si>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</si>
  <si>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</si>
  <si>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</si>
  <si>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</si>
  <si>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</si>
  <si>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</si>
  <si>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</si>
  <si>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</si>
  <si>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</si>
  <si>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</si>
  <si>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</si>
  <si>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</si>
  <si>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</si>
  <si>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</si>
  <si>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</si>
  <si>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</si>
  <si>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</si>
  <si>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</si>
  <si>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</si>
  <si>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</si>
  <si>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</si>
  <si>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</si>
  <si>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</si>
  <si>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</si>
  <si>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</si>
  <si>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</si>
  <si>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</si>
  <si>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</si>
  <si>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</si>
  <si>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</si>
  <si>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</si>
  <si>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</si>
  <si>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</si>
  <si>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</si>
  <si>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</si>
  <si>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</si>
  <si>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</si>
  <si>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</si>
  <si>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</si>
  <si>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</si>
  <si>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</si>
  <si>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</si>
  <si>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</si>
  <si>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</si>
  <si>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</si>
  <si>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</si>
  <si>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</si>
  <si>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</si>
  <si>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</si>
  <si>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</si>
  <si>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</si>
  <si>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</si>
  <si>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</si>
  <si>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</si>
  <si>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</si>
  <si>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</si>
  <si>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</si>
  <si>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</si>
  <si>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</si>
  <si>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</si>
  <si>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</si>
  <si>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</si>
  <si>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</si>
  <si>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</si>
  <si>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</si>
  <si>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</si>
  <si>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</si>
  <si>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</si>
  <si>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</si>
  <si>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</si>
  <si>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</si>
  <si>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</si>
  <si>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</si>
  <si>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</si>
  <si>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</si>
  <si>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</si>
  <si>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</si>
  <si>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</si>
  <si>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</si>
  <si>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</si>
  <si>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</si>
  <si>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</si>
  <si>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</si>
  <si>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</si>
  <si>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</si>
  <si>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</si>
  <si>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</si>
  <si>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</si>
  <si>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</si>
  <si>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</si>
  <si>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</si>
  <si>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</si>
  <si>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</si>
  <si>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</si>
  <si>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</si>
  <si>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</si>
  <si>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</si>
  <si>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</si>
  <si>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</si>
  <si>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</si>
  <si>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</si>
  <si>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</si>
  <si>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</si>
  <si>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</si>
  <si>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</si>
  <si>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</si>
  <si>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</si>
  <si>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</si>
  <si>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</si>
  <si>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</si>
  <si>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</si>
  <si>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</si>
  <si>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</si>
  <si>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</si>
  <si>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</si>
  <si>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</si>
  <si>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</si>
  <si>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</si>
  <si>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</si>
  <si>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</si>
  <si>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</si>
  <si>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</si>
  <si>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</si>
  <si>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</si>
  <si>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</si>
  <si>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</si>
  <si>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</si>
  <si>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</si>
  <si>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</si>
  <si>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</si>
  <si>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</si>
  <si>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</si>
  <si>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</si>
  <si>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</si>
  <si>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</si>
  <si>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</si>
  <si>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</si>
  <si>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</si>
  <si>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</si>
  <si>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</si>
  <si>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</si>
  <si>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</si>
  <si>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</si>
  <si>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</si>
  <si>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</si>
  <si>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</si>
  <si>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</si>
  <si>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</si>
  <si>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</si>
  <si>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</si>
  <si>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</si>
  <si>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</si>
  <si>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</si>
  <si>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</si>
  <si>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</si>
  <si>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</si>
  <si>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</si>
  <si>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</si>
  <si>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</si>
  <si>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</si>
  <si>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</si>
  <si>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</si>
  <si>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</si>
  <si>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</si>
  <si>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</si>
  <si>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</si>
  <si>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</si>
  <si>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</si>
  <si>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</si>
  <si>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</si>
  <si>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</si>
  <si>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</si>
  <si>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</si>
  <si>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</si>
  <si>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</si>
  <si>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</si>
  <si>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</si>
  <si>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</si>
  <si>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</si>
  <si>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</si>
  <si>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</si>
  <si>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</si>
  <si>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</si>
  <si>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</si>
  <si>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</si>
  <si>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</si>
  <si>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</si>
  <si>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</si>
  <si>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</si>
  <si>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</si>
  <si>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</si>
  <si>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</si>
  <si>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</si>
  <si>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</si>
  <si>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</si>
  <si>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</si>
  <si>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</si>
  <si>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</si>
  <si>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</si>
  <si>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</si>
  <si>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</si>
  <si>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</si>
  <si>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</si>
  <si>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</si>
  <si>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</si>
  <si>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</si>
  <si>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</si>
  <si>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</si>
  <si>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</si>
  <si>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</si>
  <si>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</si>
  <si>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</si>
  <si>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</si>
  <si>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</si>
  <si>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</si>
  <si>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</si>
  <si>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</si>
  <si>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</si>
  <si>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</si>
  <si>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</si>
  <si>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</si>
  <si>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</si>
  <si>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</si>
  <si>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</si>
  <si>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</si>
  <si>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</si>
  <si>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</si>
  <si>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</si>
  <si>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</si>
  <si>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</si>
  <si>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</si>
  <si>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</si>
  <si>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</si>
  <si>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</si>
  <si>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</si>
  <si>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</si>
  <si>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</si>
  <si>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</si>
  <si>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</si>
  <si>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</si>
  <si>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</si>
  <si>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</si>
  <si>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</si>
  <si>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</si>
  <si>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</si>
  <si>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</si>
  <si>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</si>
  <si>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</si>
  <si>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</si>
  <si>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</si>
  <si>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</si>
  <si>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</si>
  <si>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</si>
  <si>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</si>
  <si>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</si>
  <si>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</si>
  <si>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</si>
  <si>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</si>
  <si>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</si>
  <si>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</si>
  <si>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</si>
  <si>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</si>
  <si>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</si>
  <si>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</si>
  <si>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</si>
  <si>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</si>
  <si>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</si>
  <si>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</si>
  <si>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</si>
  <si>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</si>
  <si>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</si>
  <si>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</si>
  <si>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</si>
  <si>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</si>
  <si>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</si>
  <si>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</si>
  <si>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</si>
  <si>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</si>
  <si>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</si>
  <si>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</si>
  <si>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</si>
  <si>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</si>
  <si>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</si>
  <si>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</si>
  <si>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</si>
  <si>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</si>
  <si>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</si>
  <si>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</si>
  <si>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</si>
  <si>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</si>
  <si>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</si>
  <si>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</si>
  <si>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</si>
  <si>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</si>
  <si>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</si>
  <si>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</si>
  <si>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</si>
  <si>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</si>
  <si>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</si>
  <si>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</si>
  <si>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</si>
  <si>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</si>
  <si>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</si>
  <si>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</si>
  <si>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</si>
  <si>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</si>
  <si>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</si>
  <si>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</si>
  <si>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</si>
  <si>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</si>
  <si>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</si>
  <si>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</si>
  <si>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</si>
  <si>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</si>
  <si>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</si>
  <si>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</si>
  <si>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</si>
  <si>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</si>
  <si>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</si>
  <si>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</si>
  <si>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</si>
  <si>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</si>
  <si>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</si>
  <si>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</si>
  <si>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</si>
  <si>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</si>
  <si>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</si>
  <si>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</si>
  <si>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</si>
  <si>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</si>
  <si>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</si>
  <si>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</si>
  <si>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</si>
  <si>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</si>
  <si>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</si>
  <si>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</si>
  <si>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</si>
  <si>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</si>
  <si>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</si>
  <si>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</si>
  <si>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</si>
  <si>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</si>
  <si>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</si>
  <si>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</si>
  <si>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</si>
  <si>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</si>
  <si>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</si>
  <si>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</si>
  <si>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</si>
  <si>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</si>
  <si>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</si>
  <si>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</si>
  <si>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</si>
  <si>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</si>
  <si>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</si>
  <si>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</si>
  <si>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</si>
  <si>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</si>
  <si>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</si>
  <si>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</si>
  <si>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</si>
  <si>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</si>
  <si>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</si>
  <si>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</si>
  <si>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</si>
  <si>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</si>
  <si>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</si>
  <si>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</si>
  <si>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</si>
  <si>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</si>
  <si>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</si>
  <si>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</si>
  <si>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</si>
  <si>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</si>
  <si>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</si>
  <si>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</si>
  <si>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</si>
  <si>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</si>
  <si>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</si>
  <si>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</si>
  <si>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</si>
  <si>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</si>
  <si>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</si>
  <si>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</si>
  <si>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</si>
  <si>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</si>
  <si>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</si>
  <si>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</si>
  <si>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</si>
  <si>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</si>
  <si>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</si>
  <si>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</si>
  <si>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</si>
  <si>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</si>
  <si>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</si>
  <si>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</si>
  <si>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</si>
  <si>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</si>
  <si>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</si>
  <si>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</si>
  <si>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</si>
  <si>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</si>
  <si>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</si>
  <si>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</si>
  <si>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</si>
  <si>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</si>
  <si>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</si>
  <si>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</si>
  <si>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</si>
  <si>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</si>
  <si>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</si>
  <si>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</si>
  <si>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</si>
  <si>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</si>
  <si>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</si>
  <si>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</si>
  <si>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</si>
  <si>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</si>
  <si>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</si>
  <si>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</si>
  <si>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</si>
  <si>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</si>
  <si>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</si>
  <si>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</si>
  <si>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</si>
  <si>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</si>
  <si>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</si>
  <si>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</si>
  <si>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</si>
  <si>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</si>
  <si>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</si>
  <si>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</si>
  <si>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</si>
  <si>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</si>
  <si>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</si>
  <si>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</si>
  <si>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</si>
  <si>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</si>
  <si>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</si>
  <si>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</si>
  <si>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</si>
  <si>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</si>
  <si>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</si>
  <si>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</si>
  <si>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</si>
  <si>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</si>
  <si>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</si>
  <si>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</si>
  <si>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</si>
  <si>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</si>
  <si>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</si>
  <si>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</si>
  <si>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</si>
  <si>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</si>
  <si>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</si>
  <si>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</si>
  <si>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</si>
  <si>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</si>
  <si>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</si>
  <si>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</si>
  <si>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</si>
  <si>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</si>
  <si>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</si>
  <si>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</si>
  <si>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</si>
  <si>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</si>
  <si>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</si>
  <si>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</si>
  <si>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</si>
  <si>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</si>
  <si>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</si>
  <si>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</si>
  <si>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</si>
  <si>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</si>
  <si>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</si>
  <si>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</si>
  <si>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</si>
  <si>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</si>
  <si>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</si>
  <si>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</si>
  <si>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</si>
  <si>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</si>
  <si>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</si>
  <si>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</si>
  <si>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</si>
  <si>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</si>
  <si>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</si>
  <si>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</si>
  <si>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</si>
  <si>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</si>
  <si>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</si>
  <si>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</si>
  <si>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</si>
  <si>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</si>
  <si>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</si>
  <si>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</si>
  <si>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</si>
  <si>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</si>
  <si>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</si>
  <si>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</si>
  <si>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</si>
  <si>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</si>
  <si>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</si>
  <si>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</si>
  <si>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</si>
  <si>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</si>
  <si>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</si>
  <si>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</si>
  <si>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</si>
  <si>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</si>
  <si>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</si>
  <si>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</si>
  <si>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</si>
  <si>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</si>
  <si>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</si>
  <si>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</si>
  <si>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</si>
  <si>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</si>
  <si>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</si>
  <si>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</si>
  <si>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</si>
  <si>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</si>
  <si>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</si>
  <si>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</si>
  <si>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</si>
  <si>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</si>
  <si>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</si>
  <si>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</si>
  <si>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</si>
  <si>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</si>
  <si>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</si>
  <si>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</si>
  <si>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</si>
  <si>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</si>
  <si>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</si>
  <si>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</si>
  <si>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</si>
  <si>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</si>
  <si>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</si>
  <si>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</si>
  <si>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</si>
  <si>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</si>
  <si>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</si>
  <si>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</si>
  <si>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</si>
  <si>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</si>
  <si>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</si>
  <si>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</si>
  <si>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</si>
  <si>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</si>
  <si>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</si>
  <si>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</si>
  <si>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</si>
  <si>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</si>
  <si>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</si>
  <si>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</si>
  <si>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</si>
  <si>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</si>
  <si>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</si>
  <si>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</si>
  <si>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</si>
  <si>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</si>
  <si>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</si>
  <si>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</si>
  <si>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</si>
  <si>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</si>
  <si>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</si>
  <si>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</si>
  <si>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</si>
  <si>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</si>
  <si>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</si>
  <si>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</si>
  <si>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</si>
  <si>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</si>
  <si>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</si>
  <si>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</si>
  <si>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</si>
  <si>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</si>
  <si>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</si>
  <si>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</si>
  <si>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</si>
  <si>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</si>
  <si>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</si>
  <si>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</si>
  <si>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</si>
  <si>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</si>
  <si>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</si>
  <si>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</si>
  <si>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</si>
  <si>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</si>
  <si>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</si>
  <si>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</si>
  <si>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</si>
  <si>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</si>
  <si>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</si>
  <si>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</si>
  <si>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</si>
  <si>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</si>
  <si>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</si>
  <si>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</si>
  <si>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</si>
  <si>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</si>
  <si>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</si>
  <si>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</si>
  <si>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</si>
  <si>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</si>
  <si>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</si>
  <si>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</si>
  <si>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</si>
  <si>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</si>
  <si>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</si>
  <si>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</si>
  <si>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</si>
  <si>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</si>
  <si>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</si>
  <si>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</si>
  <si>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</si>
  <si>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</si>
  <si>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</si>
  <si>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</si>
  <si>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</si>
  <si>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</si>
  <si>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</si>
  <si>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</si>
  <si>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</si>
  <si>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</si>
  <si>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</si>
  <si>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</si>
  <si>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</si>
  <si>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</si>
  <si>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</si>
  <si>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</si>
  <si>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</si>
  <si>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</si>
  <si>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</si>
  <si>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</si>
  <si>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</si>
  <si>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</si>
  <si>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</si>
  <si>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</si>
  <si>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</si>
  <si>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</si>
  <si>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</si>
  <si>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</si>
  <si>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</si>
  <si>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</si>
  <si>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</si>
  <si>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</si>
  <si>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</si>
  <si>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</si>
  <si>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</si>
  <si>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</si>
  <si>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</si>
  <si>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</si>
  <si>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</si>
  <si>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</si>
  <si>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</si>
  <si>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</si>
  <si>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</si>
  <si>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</si>
  <si>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</si>
  <si>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</si>
  <si>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</si>
  <si>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</si>
  <si>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</si>
  <si>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</si>
  <si>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</si>
  <si>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</si>
  <si>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</si>
  <si>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</si>
  <si>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</si>
  <si>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</si>
  <si>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</si>
  <si>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</si>
  <si>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</si>
  <si>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</si>
  <si>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</si>
  <si>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</si>
  <si>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</si>
  <si>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</si>
  <si>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</si>
  <si>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</si>
  <si>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</si>
  <si>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</si>
  <si>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</si>
  <si>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</si>
  <si>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</si>
  <si>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</si>
  <si>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</si>
  <si>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</si>
  <si>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</si>
  <si>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</si>
  <si>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</si>
  <si>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</si>
  <si>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</si>
  <si>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</si>
  <si>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</si>
  <si>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</si>
  <si>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</si>
  <si>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</si>
  <si>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</si>
  <si>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</si>
  <si>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</si>
  <si>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</si>
  <si>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</si>
  <si>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</si>
  <si>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</si>
  <si>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</si>
  <si>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</si>
  <si>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</si>
  <si>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</si>
  <si>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</si>
  <si>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</si>
  <si>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</si>
  <si>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</si>
  <si>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</si>
  <si>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</si>
  <si>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</si>
  <si>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</si>
  <si>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</si>
  <si>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</si>
  <si>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</si>
  <si>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</si>
  <si>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</si>
  <si>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</si>
  <si>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</si>
  <si>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</si>
  <si>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</si>
  <si>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</si>
  <si>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</si>
  <si>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</si>
  <si>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</si>
  <si>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</si>
  <si>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</si>
  <si>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</si>
  <si>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</si>
  <si>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</si>
  <si>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</si>
  <si>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</si>
  <si>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</si>
  <si>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</si>
  <si>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</si>
  <si>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</si>
  <si>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</si>
  <si>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</si>
  <si>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</si>
  <si>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</si>
  <si>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</si>
  <si>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</si>
  <si>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</si>
  <si>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</si>
  <si>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</si>
  <si>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</si>
  <si>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</si>
  <si>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</si>
  <si>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</si>
  <si>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</si>
  <si>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</si>
  <si>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</si>
  <si>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</si>
  <si>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</si>
  <si>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</si>
  <si>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</si>
  <si>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</si>
  <si>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</si>
  <si>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</si>
  <si>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</si>
  <si>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</si>
  <si>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</si>
  <si>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</si>
  <si>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</si>
  <si>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</si>
  <si>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</si>
  <si>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</si>
  <si>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</si>
  <si>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</si>
  <si>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</si>
  <si>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</si>
  <si>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</si>
  <si>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</si>
  <si>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</si>
  <si>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</si>
  <si>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</si>
  <si>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</si>
  <si>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</si>
  <si>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</si>
  <si>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</si>
  <si>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</si>
  <si>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</si>
  <si>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</si>
  <si>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</si>
  <si>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</si>
  <si>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</si>
  <si>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</si>
  <si>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</si>
  <si>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</si>
  <si>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</si>
  <si>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</si>
  <si>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</si>
  <si>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</si>
  <si>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</si>
  <si>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</si>
  <si>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</si>
  <si>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</si>
  <si>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</si>
  <si>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</si>
  <si>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</si>
  <si>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</si>
  <si>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</si>
  <si>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</si>
  <si>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</si>
  <si>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</si>
  <si>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</si>
  <si>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</si>
  <si>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</si>
  <si>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</si>
  <si>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</si>
  <si>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</si>
  <si>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</si>
  <si>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</si>
  <si>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</si>
  <si>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</si>
  <si>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</si>
  <si>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</si>
  <si>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</si>
  <si>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</si>
  <si>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</si>
  <si>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</si>
  <si>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</si>
  <si>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</si>
  <si>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</si>
  <si>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</si>
  <si>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</si>
  <si>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</si>
  <si>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</si>
  <si>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</si>
  <si>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</si>
  <si>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</si>
  <si>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</si>
  <si>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</si>
  <si>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</si>
  <si>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</si>
  <si>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</si>
  <si>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</si>
  <si>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</si>
  <si>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</si>
  <si>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</si>
  <si>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</si>
  <si>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</si>
  <si>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</si>
  <si>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</si>
  <si>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</si>
  <si>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</si>
  <si>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</si>
  <si>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</si>
  <si>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</si>
  <si>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</si>
  <si>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</si>
  <si>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</si>
  <si>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</si>
  <si>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</si>
  <si>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</si>
  <si>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</si>
  <si>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</si>
  <si>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</si>
  <si>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</si>
  <si>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</si>
  <si>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</si>
  <si>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</si>
  <si>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</si>
  <si>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</si>
  <si>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</si>
  <si>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</si>
  <si>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</si>
  <si>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</si>
  <si>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</si>
  <si>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</si>
  <si>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</si>
  <si>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</si>
  <si>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</si>
  <si>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</si>
  <si>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</si>
  <si>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</si>
  <si>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</si>
  <si>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</si>
  <si>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</si>
  <si>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</si>
  <si>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</si>
  <si>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</si>
  <si>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</si>
  <si>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</si>
  <si>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</si>
  <si>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</si>
  <si>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</si>
  <si>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</si>
  <si>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</si>
  <si>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</si>
  <si>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</si>
  <si>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</si>
  <si>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</si>
  <si>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</si>
  <si>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</si>
  <si>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</si>
  <si>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</si>
  <si>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</si>
  <si>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</si>
  <si>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</si>
  <si>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</si>
  <si>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</si>
  <si>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</si>
  <si>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</si>
  <si>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</si>
  <si>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</si>
  <si>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</si>
  <si>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</si>
  <si>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</si>
  <si>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</si>
  <si>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</si>
  <si>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</si>
  <si>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</si>
  <si>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</si>
  <si>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</si>
  <si>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</si>
  <si>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</si>
  <si>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</si>
  <si>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</si>
  <si>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</si>
  <si>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</si>
  <si>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</si>
  <si>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</si>
  <si>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</si>
  <si>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</si>
  <si>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</si>
  <si>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</si>
  <si>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</si>
  <si>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</si>
  <si>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</si>
  <si>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</si>
  <si>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</si>
  <si>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</si>
  <si>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</si>
  <si>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</si>
  <si>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</si>
  <si>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</si>
  <si>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</si>
  <si>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</si>
  <si>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</si>
  <si>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</si>
  <si>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</si>
  <si>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</si>
  <si>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</si>
  <si>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</si>
  <si>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</si>
  <si>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</si>
  <si>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</si>
  <si>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</si>
  <si>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</si>
  <si>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</si>
  <si>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</si>
  <si>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</si>
  <si>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</si>
  <si>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</si>
  <si>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</si>
  <si>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</si>
  <si>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</si>
  <si>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</si>
  <si>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</si>
  <si>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</si>
  <si>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</si>
  <si>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</si>
  <si>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</si>
  <si>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</si>
  <si>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</si>
  <si>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</si>
  <si>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</si>
  <si>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</si>
  <si>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</si>
  <si>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</si>
  <si>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</si>
  <si>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</si>
  <si>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</si>
  <si>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</si>
  <si>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</si>
  <si>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</si>
  <si>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</si>
  <si>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</si>
  <si>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</si>
  <si>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</si>
  <si>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</si>
  <si>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</si>
  <si>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</si>
  <si>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</si>
  <si>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</si>
  <si>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</si>
  <si>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</si>
  <si>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</si>
  <si>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</si>
  <si>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</si>
  <si>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</si>
  <si>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</si>
  <si>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</si>
  <si>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</si>
  <si>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</si>
  <si>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</si>
  <si>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</si>
  <si>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</si>
  <si>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</si>
  <si>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</si>
  <si>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</si>
  <si>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</si>
  <si>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</si>
  <si>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</si>
  <si>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</si>
  <si>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</si>
  <si>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</si>
  <si>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</si>
  <si>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</si>
  <si>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</si>
  <si>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</si>
  <si>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</si>
  <si>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</si>
  <si>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</si>
  <si>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</si>
  <si>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</si>
  <si>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</si>
  <si>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</si>
  <si>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</si>
  <si>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</si>
  <si>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</si>
  <si>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</si>
  <si>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</si>
  <si>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</si>
  <si>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</si>
  <si>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</si>
  <si>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</si>
  <si>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</si>
  <si>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</si>
  <si>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</si>
  <si>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</si>
  <si>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</si>
  <si>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</si>
  <si>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</si>
  <si>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</si>
  <si>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</si>
  <si>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</si>
  <si>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</si>
  <si>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</si>
  <si>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</si>
  <si>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</si>
  <si>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</si>
  <si>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</si>
  <si>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</si>
  <si>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</si>
  <si>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</si>
  <si>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</si>
  <si>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</si>
  <si>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</si>
  <si>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</si>
  <si>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</si>
  <si>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</si>
  <si>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</si>
  <si>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</si>
  <si>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</si>
  <si>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</si>
  <si>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</si>
  <si>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</si>
  <si>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</si>
  <si>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</si>
  <si>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</si>
  <si>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</si>
  <si>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</si>
  <si>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</si>
  <si>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</si>
  <si>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</si>
  <si>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</si>
  <si>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</si>
  <si>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</si>
  <si>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</si>
  <si>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</si>
  <si>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</si>
  <si>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</si>
  <si>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</si>
  <si>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</si>
  <si>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</si>
  <si>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</si>
  <si>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</si>
  <si>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</si>
  <si>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</si>
  <si>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</si>
  <si>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</si>
  <si>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</si>
  <si>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</si>
  <si>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</si>
  <si>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</si>
  <si>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</si>
  <si>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</si>
  <si>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</si>
  <si>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</si>
  <si>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</si>
  <si>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</si>
  <si>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</si>
  <si>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</si>
  <si>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</si>
  <si>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</si>
  <si>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</si>
  <si>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</si>
  <si>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</si>
  <si>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</si>
  <si>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</si>
  <si>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</si>
  <si>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</si>
  <si>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</si>
  <si>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</si>
  <si>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</si>
  <si>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</si>
  <si>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</si>
  <si>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</si>
  <si>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</si>
  <si>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</si>
  <si>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</si>
  <si>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</si>
  <si>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</si>
  <si>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</si>
  <si>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</si>
  <si>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</si>
  <si>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</si>
  <si>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</si>
  <si>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</si>
  <si>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</si>
  <si>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</si>
  <si>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</si>
  <si>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</si>
  <si>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</si>
  <si>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</si>
  <si>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</si>
  <si>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</si>
  <si>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</si>
  <si>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</si>
  <si>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</si>
  <si>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</si>
  <si>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</si>
  <si>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</si>
  <si>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</si>
  <si>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</si>
  <si>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</si>
  <si>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</si>
  <si>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</si>
  <si>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</si>
  <si>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</si>
  <si>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</si>
  <si>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</si>
  <si>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</si>
  <si>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</si>
  <si>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</si>
  <si>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</si>
  <si>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</si>
  <si>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</si>
  <si>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</si>
  <si>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</si>
  <si>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</si>
  <si>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</si>
  <si>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</si>
  <si>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</si>
  <si>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</si>
  <si>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</si>
  <si>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</si>
  <si>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</si>
  <si>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</si>
  <si>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</si>
  <si>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</si>
  <si>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</si>
  <si>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</si>
  <si>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</si>
  <si>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</si>
  <si>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</si>
  <si>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</si>
  <si>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</si>
  <si>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</si>
  <si>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</si>
  <si>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</si>
  <si>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</si>
  <si>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</si>
  <si>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</si>
  <si>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</si>
  <si>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</si>
  <si>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</si>
  <si>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</si>
  <si>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</si>
  <si>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</si>
  <si>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</si>
  <si>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</si>
  <si>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</si>
  <si>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</si>
  <si>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</si>
  <si>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</si>
  <si>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</si>
  <si>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</si>
  <si>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</si>
  <si>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</si>
  <si>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</si>
  <si>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</si>
  <si>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</si>
  <si>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</si>
  <si>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</si>
  <si>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</si>
  <si>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</si>
  <si>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</si>
  <si>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</si>
  <si>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</si>
  <si>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</si>
  <si>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</si>
  <si>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</si>
  <si>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</si>
  <si>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</si>
  <si>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</si>
  <si>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</si>
  <si>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</si>
  <si>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</si>
  <si>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</si>
  <si>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</si>
  <si>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</si>
  <si>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</si>
  <si>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</si>
  <si>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</si>
  <si>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</si>
  <si>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</si>
  <si>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</si>
  <si>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</si>
  <si>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</si>
  <si>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</si>
  <si>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</si>
  <si>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</si>
  <si>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</si>
  <si>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</si>
  <si>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</si>
  <si>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</si>
  <si>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</si>
  <si>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</si>
  <si>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</si>
  <si>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</si>
  <si>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</si>
  <si>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</si>
  <si>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</si>
  <si>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</si>
  <si>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</si>
  <si>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</si>
  <si>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</si>
  <si>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</si>
  <si>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</si>
  <si>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</si>
  <si>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</si>
  <si>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</si>
  <si>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</si>
  <si>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</si>
  <si>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</si>
  <si>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</si>
  <si>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</si>
  <si>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</si>
  <si>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</si>
  <si>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</si>
  <si>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</si>
  <si>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</si>
  <si>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</si>
  <si>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</si>
  <si>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</si>
  <si>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</si>
  <si>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</si>
  <si>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</si>
  <si>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</si>
  <si>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</si>
  <si>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</si>
  <si>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</si>
  <si>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</si>
  <si>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</si>
  <si>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</si>
  <si>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</si>
  <si>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</si>
  <si>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</si>
  <si>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</si>
  <si>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</si>
  <si>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</si>
  <si>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</si>
  <si>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</si>
  <si>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</si>
  <si>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</si>
  <si>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</si>
  <si>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</si>
  <si>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</si>
  <si>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</si>
  <si>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</si>
  <si>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</si>
  <si>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</si>
  <si>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</si>
  <si>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</si>
  <si>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</si>
  <si>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</si>
  <si>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</si>
  <si>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</si>
  <si>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</si>
  <si>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</si>
  <si>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</si>
  <si>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</si>
  <si>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</si>
  <si>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</si>
  <si>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</si>
  <si>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</si>
  <si>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</si>
  <si>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</si>
  <si>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</si>
  <si>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</si>
  <si>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</si>
  <si>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</si>
  <si>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</si>
  <si>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</si>
  <si>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</si>
  <si>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</si>
  <si>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</si>
  <si>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</si>
  <si>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</si>
  <si>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</si>
  <si>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</si>
  <si>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</si>
  <si>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</si>
  <si>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</si>
  <si>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</si>
  <si>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</si>
  <si>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</si>
  <si>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</si>
  <si>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</si>
  <si>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</si>
  <si>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</si>
  <si>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</si>
  <si>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</si>
  <si>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</si>
  <si>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</si>
  <si>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</si>
  <si>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</si>
  <si>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</si>
  <si>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</si>
  <si>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</si>
  <si>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</si>
  <si>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</si>
  <si>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</si>
  <si>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</si>
  <si>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</si>
  <si>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</si>
  <si>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</si>
  <si>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</si>
  <si>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</si>
  <si>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</si>
  <si>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</si>
  <si>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</si>
  <si>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</si>
  <si>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</si>
  <si>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</si>
  <si>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</si>
  <si>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</si>
  <si>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</si>
  <si>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</si>
  <si>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</si>
  <si>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</si>
  <si>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</si>
  <si>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</si>
  <si>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</si>
  <si>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</si>
  <si>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</si>
  <si>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</si>
  <si>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</si>
  <si>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</si>
  <si>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</si>
  <si>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</si>
  <si>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</si>
  <si>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</si>
  <si>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</si>
  <si>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</si>
  <si>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</si>
  <si>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</si>
  <si>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</si>
  <si>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</si>
  <si>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</si>
  <si>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</si>
  <si>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</si>
  <si>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</si>
  <si>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</si>
  <si>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</si>
  <si>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</si>
  <si>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</si>
  <si>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</si>
  <si>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</si>
  <si>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</si>
  <si>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</si>
  <si>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</si>
  <si>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</si>
  <si>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</si>
  <si>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</si>
  <si>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</si>
  <si>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</si>
  <si>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</si>
  <si>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</si>
  <si>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</si>
  <si>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</si>
  <si>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</si>
  <si>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</si>
  <si>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</si>
  <si>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</si>
  <si>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</si>
  <si>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</si>
  <si>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</si>
  <si>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</si>
  <si>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</si>
  <si>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</si>
  <si>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</si>
  <si>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</si>
  <si>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</si>
  <si>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</si>
  <si>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</si>
  <si>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</si>
  <si>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</si>
  <si>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</si>
  <si>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</si>
  <si>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</si>
  <si>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</si>
  <si>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</si>
  <si>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</si>
  <si>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</si>
  <si>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</si>
  <si>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</si>
  <si>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</si>
  <si>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</si>
  <si>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</si>
  <si>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</si>
  <si>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</si>
  <si>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</si>
  <si>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</si>
  <si>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</si>
  <si>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</si>
  <si>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</si>
  <si>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</si>
  <si>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</si>
  <si>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</si>
  <si>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</si>
  <si>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</si>
  <si>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</si>
  <si>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</si>
  <si>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</si>
  <si>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</si>
  <si>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</si>
  <si>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</si>
  <si>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</si>
  <si>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</si>
  <si>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</si>
  <si>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</si>
  <si>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</si>
  <si>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</si>
  <si>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</si>
  <si>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</si>
  <si>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</si>
  <si>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</si>
  <si>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</si>
  <si>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</si>
  <si>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</si>
  <si>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</si>
  <si>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</si>
  <si>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</si>
  <si>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</si>
  <si>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</si>
  <si>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</si>
  <si>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</si>
  <si>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</si>
  <si>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</si>
  <si>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</si>
  <si>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</si>
  <si>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</si>
  <si>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</si>
  <si>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</si>
  <si>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</si>
  <si>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</si>
  <si>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</si>
  <si>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</si>
  <si>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</si>
  <si>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</si>
  <si>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</si>
  <si>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</si>
  <si>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</si>
  <si>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</si>
  <si>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</si>
  <si>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</si>
  <si>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</si>
  <si>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</si>
  <si>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</si>
  <si>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</si>
  <si>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</si>
  <si>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</si>
  <si>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</si>
  <si>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</si>
  <si>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</si>
  <si>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</si>
  <si>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</si>
  <si>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</si>
  <si>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</si>
  <si>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</si>
  <si>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</si>
  <si>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</si>
  <si>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</si>
  <si>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</si>
  <si>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</si>
  <si>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</si>
  <si>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</si>
  <si>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</si>
  <si>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</si>
  <si>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</si>
  <si>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</si>
  <si>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</si>
  <si>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</si>
  <si>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</si>
  <si>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</si>
  <si>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</si>
  <si>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</si>
  <si>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</si>
  <si>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</si>
  <si>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</si>
  <si>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</si>
  <si>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</si>
  <si>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</si>
  <si>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</si>
  <si>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</si>
  <si>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</si>
  <si>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</si>
  <si>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</si>
  <si>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</si>
  <si>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</si>
  <si>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</si>
  <si>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</si>
  <si>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</si>
  <si>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</si>
  <si>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</si>
  <si>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</si>
  <si>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</si>
  <si>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</si>
  <si>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</si>
  <si>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</si>
  <si>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</si>
  <si>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</si>
  <si>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</si>
  <si>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</si>
  <si>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</si>
  <si>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</si>
  <si>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</si>
  <si>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</si>
  <si>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</si>
  <si>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</si>
  <si>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</si>
  <si>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</si>
  <si>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</si>
  <si>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</si>
  <si>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</si>
  <si>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</si>
  <si>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</si>
  <si>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</si>
  <si>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</si>
  <si>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</si>
  <si>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</si>
  <si>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</si>
  <si>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</si>
  <si>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</si>
  <si>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</si>
  <si>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</si>
  <si>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</si>
  <si>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</si>
  <si>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</si>
  <si>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</si>
  <si>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</si>
  <si>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</si>
  <si>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</si>
  <si>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</si>
  <si>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</si>
  <si>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</si>
  <si>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</si>
  <si>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</si>
  <si>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</si>
  <si>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</si>
  <si>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</si>
  <si>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</si>
  <si>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</si>
  <si>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</si>
  <si>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</si>
  <si>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</si>
  <si>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</si>
  <si>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</si>
  <si>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</si>
  <si>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</si>
  <si>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</si>
  <si>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</si>
  <si>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</si>
  <si>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</si>
  <si>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</si>
  <si>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</si>
  <si>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</si>
  <si>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</si>
  <si>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</si>
  <si>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</si>
  <si>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</si>
  <si>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</si>
  <si>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</si>
  <si>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</si>
  <si>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</si>
  <si>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</si>
  <si>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</si>
  <si>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</si>
  <si>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</si>
  <si>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</si>
  <si>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</si>
  <si>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</si>
  <si>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</si>
  <si>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</si>
  <si>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</si>
  <si>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</si>
  <si>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</si>
  <si>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</si>
  <si>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</si>
  <si>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</si>
  <si>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</si>
  <si>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</si>
  <si>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</si>
  <si>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</si>
  <si>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</si>
  <si>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</si>
  <si>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</si>
  <si>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</si>
  <si>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</si>
  <si>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</si>
  <si>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</si>
  <si>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</si>
  <si>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</si>
  <si>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</si>
  <si>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</si>
  <si>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</si>
  <si>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</si>
  <si>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</si>
  <si>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</si>
  <si>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</si>
  <si>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</si>
  <si>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</si>
  <si>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</si>
  <si>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</si>
  <si>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</si>
  <si>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</si>
  <si>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</si>
  <si>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</si>
  <si>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</si>
  <si>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</si>
  <si>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</si>
  <si>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</si>
  <si>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</si>
  <si>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</si>
  <si>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</si>
  <si>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</si>
  <si>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</si>
  <si>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</si>
  <si>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</si>
  <si>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</si>
  <si>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</si>
  <si>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</si>
  <si>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</si>
  <si>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</si>
  <si>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</si>
  <si>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</si>
  <si>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</si>
  <si>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</si>
  <si>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</si>
  <si>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</si>
  <si>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</si>
  <si>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</si>
  <si>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</si>
  <si>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</si>
  <si>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</si>
  <si>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</si>
  <si>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</si>
  <si>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</si>
  <si>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</si>
  <si>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</si>
  <si>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</si>
  <si>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</si>
  <si>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</si>
  <si>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</si>
  <si>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</si>
  <si>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</si>
  <si>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</si>
  <si>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</si>
  <si>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</si>
  <si>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</si>
  <si>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</si>
  <si>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</si>
  <si>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</si>
  <si>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</si>
  <si>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</si>
  <si>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</si>
  <si>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</si>
  <si>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</si>
  <si>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</si>
  <si>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</si>
  <si>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</si>
  <si>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</si>
  <si>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</si>
  <si>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</si>
  <si>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</si>
  <si>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</si>
  <si>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</si>
  <si>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</si>
  <si>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</si>
  <si>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</si>
  <si>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</si>
  <si>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</si>
  <si>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</si>
  <si>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</si>
  <si>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</si>
  <si>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</si>
  <si>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</si>
  <si>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</si>
  <si>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</si>
  <si>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</si>
  <si>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</si>
  <si>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</si>
  <si>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</si>
  <si>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</si>
  <si>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</si>
  <si>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</si>
  <si>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</si>
  <si>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</si>
  <si>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</si>
  <si>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</si>
  <si>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</si>
  <si>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</si>
  <si>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</si>
  <si>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</si>
  <si>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</si>
  <si>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</si>
  <si>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</si>
  <si>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</si>
  <si>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</si>
  <si>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</si>
  <si>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</si>
  <si>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</si>
  <si>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</si>
  <si>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</si>
  <si>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</si>
  <si>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</si>
  <si>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</si>
  <si>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</si>
  <si>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</si>
  <si>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</si>
  <si>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</si>
  <si>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</si>
  <si>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</si>
  <si>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</si>
  <si>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</si>
  <si>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</si>
  <si>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</si>
  <si>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</si>
  <si>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</si>
  <si>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</si>
  <si>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</si>
  <si>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</si>
  <si>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</si>
  <si>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</si>
  <si>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</si>
  <si>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</si>
  <si>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</si>
  <si>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</si>
  <si>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</si>
  <si>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</si>
  <si>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</si>
  <si>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</si>
  <si>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</si>
  <si>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</si>
  <si>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</si>
  <si>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</si>
  <si>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</si>
  <si>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</si>
  <si>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</si>
  <si>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</si>
  <si>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</si>
  <si>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</si>
  <si>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</si>
  <si>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</si>
  <si>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</si>
  <si>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</si>
  <si>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</si>
  <si>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</si>
  <si>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</si>
  <si>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</si>
  <si>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</si>
  <si>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</si>
  <si>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</si>
  <si>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</si>
  <si>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</si>
  <si>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</si>
  <si>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</si>
  <si>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</si>
  <si>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</si>
  <si>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</si>
  <si>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</si>
  <si>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</si>
  <si>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</si>
  <si>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</si>
  <si>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</si>
  <si>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</si>
  <si>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</si>
  <si>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</si>
  <si>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</si>
  <si>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</si>
  <si>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</si>
  <si>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</si>
  <si>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</si>
  <si>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</si>
  <si>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</si>
  <si>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</si>
  <si>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</si>
  <si>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</si>
  <si>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</si>
  <si>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</si>
  <si>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</si>
  <si>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</si>
  <si>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</si>
  <si>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</si>
  <si>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</si>
  <si>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</si>
  <si>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</si>
  <si>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</si>
  <si>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</si>
  <si>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</si>
  <si>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</si>
  <si>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</si>
  <si>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</si>
  <si>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</si>
  <si>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</si>
  <si>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</si>
  <si>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</si>
  <si>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</si>
  <si>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</si>
  <si>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</si>
  <si>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</si>
  <si>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</si>
  <si>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</si>
  <si>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</si>
  <si>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</si>
  <si>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</si>
  <si>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</si>
  <si>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</si>
  <si>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</si>
  <si>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</si>
  <si>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</si>
  <si>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</si>
  <si>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</si>
  <si>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</si>
  <si>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</si>
  <si>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</si>
  <si>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</si>
  <si>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</si>
  <si>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</si>
  <si>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</si>
  <si>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</si>
  <si>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</si>
  <si>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</si>
  <si>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</si>
  <si>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</si>
  <si>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</si>
  <si>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</si>
  <si>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</si>
  <si>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</si>
  <si>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</si>
  <si>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</si>
  <si>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</si>
  <si>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</si>
  <si>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</si>
  <si>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</si>
  <si>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</si>
  <si>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</si>
  <si>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</si>
  <si>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</si>
  <si>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</si>
  <si>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</si>
  <si>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</si>
  <si>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</si>
  <si>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</si>
  <si>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</si>
  <si>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</si>
  <si>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</si>
  <si>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</si>
  <si>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</si>
  <si>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</si>
  <si>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</si>
  <si>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</si>
  <si>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</si>
  <si>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</si>
  <si>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</si>
  <si>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</si>
  <si>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</si>
  <si>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</si>
  <si>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</si>
  <si>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</si>
  <si>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</si>
  <si>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</si>
  <si>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</si>
  <si>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</si>
  <si>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</si>
  <si>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</si>
  <si>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</si>
  <si>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</si>
  <si>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</si>
  <si>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</si>
  <si>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</si>
  <si>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</si>
  <si>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</si>
  <si>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</si>
  <si>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</si>
  <si>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</si>
  <si>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</si>
  <si>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</si>
  <si>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</si>
  <si>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</si>
  <si>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</si>
  <si>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</si>
  <si>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</si>
  <si>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</si>
  <si>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</si>
  <si>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</si>
  <si>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</si>
  <si>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</si>
  <si>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</si>
  <si>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</si>
  <si>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</si>
  <si>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</si>
  <si>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</si>
  <si>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</si>
  <si>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</si>
  <si>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</si>
  <si>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</si>
  <si>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</si>
  <si>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</si>
  <si>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</si>
  <si>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</si>
  <si>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</si>
  <si>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</si>
  <si>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</si>
  <si>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</si>
  <si>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</si>
  <si>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</si>
  <si>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</si>
  <si>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</si>
  <si>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</si>
  <si>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</si>
  <si>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</si>
  <si>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</si>
  <si>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</si>
  <si>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</si>
  <si>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</si>
  <si>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</si>
  <si>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</si>
  <si>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</si>
  <si>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</si>
  <si>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</si>
  <si>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</si>
  <si>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</si>
  <si>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</si>
  <si>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</si>
  <si>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</si>
  <si>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</si>
  <si>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</si>
  <si>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</si>
  <si>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</si>
  <si>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</si>
  <si>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</si>
  <si>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</si>
  <si>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</si>
  <si>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</si>
  <si>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</si>
  <si>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</si>
  <si>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</si>
  <si>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</si>
  <si>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</si>
  <si>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</si>
  <si>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</si>
  <si>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</si>
  <si>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</si>
  <si>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</si>
  <si>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</si>
  <si>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</si>
  <si>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</si>
  <si>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</si>
  <si>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</si>
  <si>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</si>
  <si>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</si>
  <si>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</si>
  <si>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</si>
  <si>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</si>
  <si>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</si>
  <si>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</si>
  <si>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</si>
  <si>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</si>
  <si>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</si>
  <si>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</si>
  <si>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</si>
  <si>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</si>
  <si>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</si>
  <si>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</si>
  <si>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</si>
  <si>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</si>
  <si>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</si>
  <si>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</si>
  <si>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</si>
  <si>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</si>
  <si>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</si>
  <si>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</si>
  <si>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</si>
  <si>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</si>
  <si>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</si>
  <si>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</si>
  <si>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</si>
  <si>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</si>
  <si>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</si>
  <si>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</si>
  <si>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</si>
  <si>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</si>
  <si>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</si>
  <si>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</si>
  <si>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</si>
  <si>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</si>
  <si>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</si>
  <si>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</si>
  <si>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</si>
  <si>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</si>
  <si>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</si>
  <si>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</si>
  <si>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</si>
  <si>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</si>
  <si>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</si>
  <si>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</si>
  <si>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</si>
  <si>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</si>
  <si>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</si>
  <si>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</si>
  <si>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</si>
  <si>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</si>
  <si>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</si>
  <si>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</si>
  <si>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</si>
  <si>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</si>
  <si>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</si>
  <si>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</si>
  <si>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</si>
  <si>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</si>
  <si>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</si>
  <si>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</si>
  <si>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</si>
  <si>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</si>
  <si>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</si>
  <si>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</si>
  <si>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</si>
  <si>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</si>
  <si>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</si>
  <si>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</si>
  <si>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</si>
  <si>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</si>
  <si>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</si>
  <si>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</si>
  <si>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</si>
  <si>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</si>
  <si>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</si>
  <si>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</si>
  <si>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</si>
  <si>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</si>
  <si>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</si>
  <si>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</si>
  <si>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</si>
  <si>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</si>
  <si>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</si>
  <si>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</si>
  <si>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</si>
  <si>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</si>
  <si>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</si>
  <si>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</si>
  <si>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</si>
  <si>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</si>
  <si>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</si>
  <si>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</si>
  <si>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</si>
  <si>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</si>
  <si>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</si>
  <si>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</si>
  <si>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</si>
  <si>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</si>
  <si>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</si>
  <si>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</si>
  <si>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</si>
  <si>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</si>
  <si>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</si>
  <si>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</si>
  <si>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</si>
  <si>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</si>
  <si>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</si>
  <si>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</si>
  <si>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</si>
  <si>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</si>
  <si>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</si>
  <si>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</si>
  <si>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</si>
  <si>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</si>
  <si>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</si>
  <si>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</si>
  <si>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</si>
  <si>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</si>
  <si>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</si>
  <si>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</si>
  <si>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</si>
  <si>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</si>
  <si>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</si>
  <si>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</si>
  <si>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</si>
  <si>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</si>
  <si>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</si>
  <si>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</si>
  <si>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</si>
  <si>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</si>
  <si>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</si>
  <si>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</si>
  <si>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</si>
  <si>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</si>
  <si>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</si>
  <si>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</si>
  <si>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</si>
  <si>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</si>
  <si>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</si>
  <si>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</si>
  <si>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</si>
  <si>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</si>
  <si>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</si>
  <si>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</si>
  <si>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</si>
  <si>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</si>
  <si>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</si>
  <si>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</si>
  <si>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</si>
  <si>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</si>
  <si>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</si>
  <si>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</si>
  <si>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</si>
  <si>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</si>
  <si>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</si>
  <si>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</si>
  <si>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</si>
  <si>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</si>
  <si>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</si>
  <si>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</si>
  <si>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</si>
  <si>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</si>
  <si>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</si>
  <si>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</si>
  <si>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</si>
  <si>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</si>
  <si>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</si>
  <si>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</si>
  <si>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</si>
  <si>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</si>
  <si>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</si>
  <si>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</si>
  <si>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</si>
  <si>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</si>
  <si>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</si>
  <si>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</si>
  <si>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</si>
  <si>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</si>
  <si>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</si>
  <si>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</si>
  <si>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</si>
  <si>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</si>
  <si>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</si>
  <si>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</si>
  <si>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</si>
  <si>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</si>
  <si>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</si>
  <si>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</si>
  <si>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</si>
  <si>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</si>
  <si>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</si>
  <si>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</si>
  <si>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</si>
  <si>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</si>
  <si>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</si>
  <si>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</si>
  <si>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</si>
  <si>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</si>
  <si>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</si>
  <si>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</si>
  <si>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</si>
  <si>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</si>
  <si>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</si>
  <si>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</si>
  <si>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</si>
  <si>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</si>
  <si>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</si>
  <si>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</si>
  <si>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</si>
  <si>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</si>
  <si>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</si>
  <si>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</si>
  <si>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</si>
  <si>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</si>
  <si>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</si>
  <si>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</si>
  <si>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</si>
  <si>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</si>
  <si>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</si>
  <si>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</si>
  <si>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</si>
  <si>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</si>
  <si>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</si>
  <si>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</si>
  <si>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</si>
  <si>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</si>
  <si>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</si>
  <si>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</si>
  <si>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</si>
  <si>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</si>
  <si>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</si>
  <si>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</si>
  <si>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</si>
  <si>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</si>
  <si>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</si>
  <si>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</si>
  <si>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</si>
  <si>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</si>
  <si>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</si>
  <si>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</si>
  <si>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</si>
  <si>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</si>
  <si>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</si>
  <si>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</si>
  <si>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</si>
  <si>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</si>
  <si>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</si>
  <si>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</si>
  <si>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</si>
  <si>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</si>
  <si>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</si>
  <si>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</si>
  <si>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</si>
  <si>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</si>
  <si>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</si>
  <si>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</si>
  <si>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</si>
  <si>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</si>
  <si>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</si>
  <si>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</si>
  <si>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</si>
  <si>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</si>
  <si>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</si>
  <si>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</si>
  <si>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</si>
  <si>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</si>
  <si>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</si>
  <si>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</si>
  <si>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</si>
  <si>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</si>
  <si>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</si>
  <si>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</si>
  <si>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</si>
  <si>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</si>
  <si>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</si>
  <si>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</si>
  <si>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</si>
  <si>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</si>
  <si>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</si>
  <si>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</si>
  <si>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</si>
  <si>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</si>
  <si>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</si>
  <si>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</si>
  <si>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</si>
  <si>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</si>
  <si>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</si>
  <si>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</si>
  <si>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</si>
  <si>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</si>
  <si>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</si>
  <si>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</si>
  <si>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</si>
  <si>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</si>
  <si>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</si>
  <si>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</si>
  <si>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</si>
  <si>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</si>
  <si>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</si>
  <si>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</si>
  <si>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</si>
  <si>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</si>
  <si>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</si>
  <si>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</si>
  <si>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</si>
  <si>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</si>
  <si>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</si>
  <si>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</si>
  <si>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</si>
  <si>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</si>
  <si>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</si>
  <si>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</si>
  <si>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</si>
  <si>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</si>
  <si>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</si>
  <si>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</si>
  <si>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</si>
  <si>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</si>
  <si>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</si>
  <si>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</si>
  <si>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</si>
  <si>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</si>
  <si>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</si>
  <si>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</si>
  <si>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</si>
  <si>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</si>
  <si>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</si>
  <si>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</si>
  <si>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</si>
  <si>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</si>
  <si>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</si>
  <si>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</si>
  <si>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</si>
  <si>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</si>
  <si>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</si>
  <si>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</si>
  <si>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</si>
  <si>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</si>
  <si>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</si>
  <si>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</si>
  <si>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</si>
  <si>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</si>
  <si>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</si>
  <si>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</si>
  <si>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</si>
  <si>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</si>
  <si>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</si>
  <si>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</si>
  <si>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</si>
  <si>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</si>
  <si>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</si>
  <si>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</si>
  <si>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</si>
  <si>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</si>
  <si>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</si>
  <si>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</si>
  <si>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</si>
  <si>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</si>
  <si>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</si>
  <si>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</si>
  <si>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</si>
  <si>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</si>
  <si>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</si>
  <si>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</si>
  <si>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</si>
  <si>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</si>
  <si>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</si>
  <si>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</si>
  <si>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</si>
  <si>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</si>
  <si>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</si>
  <si>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</si>
  <si>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</si>
  <si>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</si>
  <si>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</si>
  <si>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</si>
  <si>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</si>
  <si>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</si>
  <si>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</si>
  <si>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</si>
  <si>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</si>
  <si>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</si>
  <si>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</si>
  <si>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</si>
  <si>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</si>
  <si>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</si>
  <si>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</si>
  <si>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</si>
  <si>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</si>
  <si>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</si>
  <si>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</si>
  <si>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</si>
  <si>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</si>
  <si>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</si>
  <si>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</si>
  <si>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</si>
  <si>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</si>
  <si>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</si>
  <si>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</si>
  <si>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</si>
  <si>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</si>
  <si>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</si>
  <si>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</si>
  <si>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</si>
  <si>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</si>
  <si>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</si>
  <si>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</si>
  <si>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</si>
  <si>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</si>
  <si>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</si>
  <si>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</si>
  <si>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</si>
  <si>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</si>
  <si>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</si>
  <si>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</si>
  <si>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</si>
  <si>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</si>
  <si>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</si>
  <si>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</si>
  <si>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</si>
  <si>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</si>
  <si>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</si>
  <si>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</si>
  <si>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</si>
  <si>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</si>
  <si>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</si>
  <si>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</si>
  <si>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</si>
  <si>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</si>
  <si>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</si>
  <si>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</si>
  <si>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</si>
  <si>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</si>
  <si>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</si>
  <si>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</si>
  <si>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</si>
  <si>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</si>
  <si>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</si>
  <si>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</si>
  <si>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</si>
  <si>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</si>
  <si>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</si>
  <si>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</si>
  <si>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</si>
  <si>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</si>
  <si>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</si>
  <si>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</si>
  <si>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</si>
  <si>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</si>
  <si>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</si>
  <si>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</si>
  <si>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</si>
  <si>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</si>
  <si>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</si>
  <si>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</si>
  <si>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</si>
  <si>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</si>
  <si>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</si>
  <si>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</si>
  <si>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</si>
  <si>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</si>
  <si>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</si>
  <si>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</si>
  <si>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</si>
  <si>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</si>
  <si>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</si>
  <si>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</si>
  <si>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</si>
  <si>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</si>
  <si>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</si>
  <si>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</si>
  <si>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</si>
  <si>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</si>
  <si>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</si>
  <si>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</si>
  <si>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</si>
  <si>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</si>
  <si>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</si>
  <si>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</si>
  <si>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</si>
  <si>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</si>
  <si>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</si>
  <si>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</si>
  <si>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</si>
  <si>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</si>
  <si>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</si>
  <si>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</si>
  <si>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</si>
  <si>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</si>
  <si>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</si>
  <si>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</si>
  <si>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</si>
  <si>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</si>
  <si>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</si>
  <si>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</si>
  <si>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</si>
  <si>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</si>
  <si>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</si>
  <si>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</si>
  <si>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</si>
  <si>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</si>
  <si>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</si>
  <si>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</si>
  <si>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</si>
  <si>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</si>
  <si>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</si>
  <si>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</si>
  <si>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</si>
  <si>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</si>
  <si>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</si>
  <si>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</si>
  <si>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</si>
  <si>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</si>
  <si>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</si>
  <si>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</si>
  <si>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</si>
  <si>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</si>
  <si>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</si>
  <si>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</si>
  <si>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</si>
  <si>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</si>
  <si>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</si>
  <si>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</si>
  <si>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</si>
  <si>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</si>
  <si>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</si>
  <si>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</si>
  <si>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</si>
  <si>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</si>
  <si>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</si>
  <si>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</si>
  <si>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</si>
  <si>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</si>
  <si>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</si>
  <si>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</si>
  <si>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</si>
  <si>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</si>
  <si>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</si>
  <si>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</si>
  <si>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</si>
  <si>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</si>
  <si>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</si>
  <si>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</si>
  <si>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</si>
  <si>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</si>
  <si>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</si>
  <si>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</si>
  <si>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</si>
  <si>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</si>
  <si>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</si>
  <si>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</si>
  <si>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</si>
  <si>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</si>
  <si>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</si>
  <si>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</si>
  <si>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</si>
  <si>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</si>
  <si>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</si>
  <si>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</si>
  <si>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</si>
  <si>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</si>
  <si>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</si>
  <si>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</si>
  <si>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</si>
  <si>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</si>
  <si>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</si>
  <si>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</si>
  <si>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</si>
  <si>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</si>
  <si>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</si>
  <si>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</si>
  <si>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</si>
  <si>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</si>
  <si>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</si>
  <si>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</si>
  <si>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</si>
  <si>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</si>
  <si>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</si>
  <si>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</si>
  <si>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</si>
  <si>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</si>
  <si>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</si>
  <si>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</si>
  <si>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</si>
  <si>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</si>
  <si>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</si>
  <si>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</si>
  <si>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</si>
  <si>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</si>
  <si>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</si>
  <si>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</si>
  <si>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</si>
  <si>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</si>
  <si>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</si>
  <si>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</si>
  <si>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</si>
  <si>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</si>
  <si>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</si>
  <si>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</si>
  <si>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</si>
  <si>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</si>
  <si>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</si>
  <si>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</si>
  <si>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</si>
  <si>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</si>
  <si>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</si>
  <si>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</si>
  <si>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</si>
  <si>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</si>
  <si>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</si>
  <si>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</si>
  <si>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</si>
  <si>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</si>
  <si>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</si>
  <si>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</si>
  <si>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</si>
  <si>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</si>
  <si>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</si>
  <si>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</si>
  <si>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</si>
  <si>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</si>
  <si>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</si>
  <si>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</si>
  <si>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</si>
  <si>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</si>
  <si>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</si>
  <si>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</si>
  <si>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</si>
  <si>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</si>
  <si>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</si>
  <si>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</si>
  <si>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</si>
  <si>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</si>
  <si>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</si>
  <si>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</si>
  <si>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</si>
  <si>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</si>
  <si>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</si>
  <si>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</si>
  <si>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</si>
  <si>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</si>
  <si>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</si>
  <si>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</si>
  <si>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</si>
  <si>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</si>
  <si>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</si>
  <si>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</si>
  <si>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</si>
  <si>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</si>
  <si>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</si>
  <si>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</si>
  <si>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</si>
  <si>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</si>
  <si>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</si>
  <si>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</si>
  <si>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</si>
  <si>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</si>
  <si>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</si>
  <si>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</si>
  <si>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</si>
  <si>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</si>
  <si>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</si>
  <si>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</si>
  <si>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</si>
  <si>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</si>
  <si>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</si>
  <si>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</si>
  <si>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</si>
  <si>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</si>
  <si>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</si>
  <si>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</si>
  <si>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</si>
  <si>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</si>
  <si>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</si>
  <si>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</si>
  <si>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</si>
  <si>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</si>
  <si>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</si>
  <si>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</si>
  <si>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</si>
  <si>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</si>
  <si>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</si>
  <si>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</si>
  <si>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</si>
  <si>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</si>
  <si>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</si>
  <si>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</si>
  <si>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</si>
  <si>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</si>
  <si>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</si>
  <si>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</si>
  <si>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</si>
  <si>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</si>
  <si>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</si>
  <si>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</si>
  <si>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</si>
  <si>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</si>
  <si>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</si>
  <si>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</si>
  <si>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</si>
  <si>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</si>
  <si>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</si>
  <si>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</si>
  <si>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</si>
  <si>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</si>
  <si>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</si>
  <si>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</si>
  <si>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</si>
  <si>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</si>
  <si>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</si>
  <si>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</si>
  <si>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</si>
  <si>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</si>
  <si>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</si>
  <si>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</si>
  <si>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</si>
  <si>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</si>
  <si>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</si>
  <si>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</si>
  <si>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</si>
  <si>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</si>
  <si>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</si>
  <si>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</si>
  <si>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</si>
  <si>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</si>
  <si>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</si>
  <si>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</si>
  <si>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</si>
  <si>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</si>
  <si>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</si>
  <si>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</si>
  <si>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</si>
  <si>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</si>
  <si>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</si>
  <si>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</si>
  <si>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</si>
  <si>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</si>
  <si>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</si>
  <si>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</si>
  <si>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</si>
  <si>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</si>
  <si>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</si>
  <si>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</si>
  <si>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</si>
  <si>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</si>
  <si>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</si>
  <si>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</si>
  <si>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</si>
  <si>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</si>
  <si>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</si>
  <si>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</si>
  <si>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</si>
  <si>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</si>
  <si>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</si>
  <si>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</si>
  <si>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</si>
  <si>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</si>
  <si>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</si>
  <si>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</si>
  <si>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</si>
  <si>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</si>
  <si>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</si>
  <si>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</si>
  <si>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</si>
  <si>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</si>
  <si>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</si>
  <si>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</si>
  <si>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</si>
  <si>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</si>
  <si>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</si>
  <si>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</si>
  <si>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</si>
  <si>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</si>
  <si>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</si>
  <si>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</si>
  <si>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</si>
  <si>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</si>
  <si>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</si>
  <si>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</si>
  <si>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</si>
  <si>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</si>
  <si>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</si>
  <si>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</si>
  <si>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</si>
  <si>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</si>
  <si>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</si>
  <si>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</si>
  <si>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</si>
  <si>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</si>
  <si>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</si>
  <si>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</si>
  <si>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</si>
  <si>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</si>
  <si>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</si>
  <si>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</si>
  <si>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</si>
  <si>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</si>
  <si>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</si>
  <si>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</si>
  <si>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</si>
  <si>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</si>
  <si>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</si>
  <si>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</si>
  <si>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</si>
  <si>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</si>
  <si>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</si>
  <si>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</si>
  <si>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</si>
  <si>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</si>
  <si>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</si>
  <si>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</si>
  <si>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</si>
  <si>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</si>
  <si>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</si>
  <si>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</si>
  <si>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</si>
  <si>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</si>
  <si>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</si>
  <si>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</si>
  <si>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</si>
  <si>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</si>
  <si>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</si>
  <si>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</si>
  <si>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</si>
  <si>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</si>
  <si>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</si>
  <si>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</si>
  <si>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</si>
  <si>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</si>
  <si>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</si>
  <si>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</si>
  <si>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</si>
  <si>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</si>
  <si>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</si>
  <si>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</si>
  <si>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</si>
  <si>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</si>
  <si>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</si>
  <si>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</si>
  <si>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</si>
  <si>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</si>
  <si>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</si>
  <si>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</si>
  <si>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</si>
  <si>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</si>
  <si>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</si>
  <si>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</si>
  <si>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</si>
  <si>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</si>
  <si>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</si>
  <si>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</si>
  <si>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</si>
  <si>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</si>
  <si>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</si>
  <si>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</si>
  <si>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</si>
  <si>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</si>
  <si>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</si>
  <si>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</si>
  <si>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</si>
  <si>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</si>
  <si>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</si>
  <si>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</si>
  <si>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</si>
  <si>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</si>
  <si>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</si>
  <si>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</si>
  <si>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</si>
  <si>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</si>
  <si>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</si>
  <si>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</si>
  <si>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</si>
  <si>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</si>
  <si>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</si>
  <si>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</si>
  <si>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</si>
  <si>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</si>
  <si>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</si>
  <si>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</si>
  <si>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</si>
  <si>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</si>
  <si>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</si>
  <si>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</si>
  <si>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</si>
  <si>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</si>
  <si>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</si>
  <si>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</si>
  <si>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</si>
  <si>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</si>
  <si>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</si>
  <si>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</si>
  <si>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</si>
  <si>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</si>
  <si>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</si>
  <si>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</si>
  <si>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</si>
  <si>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</si>
  <si>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</si>
  <si>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</si>
  <si>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</si>
  <si>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</si>
  <si>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</si>
  <si>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</si>
  <si>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</si>
  <si>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</si>
  <si>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</si>
  <si>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</si>
  <si>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</si>
  <si>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</si>
  <si>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</si>
  <si>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</si>
  <si>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</si>
  <si>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</si>
  <si>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</si>
  <si>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</si>
  <si>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</si>
  <si>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</si>
  <si>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</si>
  <si>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</si>
  <si>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</si>
  <si>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</si>
  <si>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</si>
  <si>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</si>
  <si>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</si>
  <si>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</si>
  <si>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</si>
  <si>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</si>
  <si>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</si>
  <si>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</si>
  <si>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</si>
  <si>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</si>
  <si>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</si>
  <si>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</si>
  <si>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</si>
  <si>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</si>
  <si>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</si>
  <si>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</si>
  <si>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</si>
  <si>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</si>
  <si>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</si>
  <si>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</si>
  <si>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</si>
  <si>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</si>
  <si>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</si>
  <si>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</si>
  <si>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</si>
  <si>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</si>
  <si>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</si>
  <si>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</si>
  <si>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</si>
  <si>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</si>
  <si>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</si>
  <si>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</si>
  <si>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</si>
  <si>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</si>
  <si>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</si>
  <si>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</si>
  <si>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</si>
  <si>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</si>
  <si>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</si>
  <si>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</si>
  <si>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</si>
  <si>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</si>
  <si>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</si>
  <si>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</si>
  <si>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</si>
  <si>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</si>
  <si>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</si>
  <si>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</si>
  <si>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</si>
  <si>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</si>
  <si>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</si>
  <si>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</si>
  <si>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</si>
  <si>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</si>
  <si>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</si>
  <si>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</si>
  <si>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</si>
  <si>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</si>
  <si>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</si>
  <si>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</si>
  <si>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</si>
  <si>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</si>
  <si>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</si>
  <si>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</si>
  <si>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</si>
  <si>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</si>
  <si>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</si>
  <si>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</si>
  <si>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</si>
  <si>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</si>
  <si>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</si>
  <si>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</si>
  <si>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</si>
  <si>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</si>
  <si>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</si>
  <si>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</si>
  <si>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</si>
  <si>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</si>
  <si>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</si>
  <si>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</si>
  <si>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</si>
  <si>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</si>
  <si>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</si>
  <si>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</si>
  <si>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</si>
  <si>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</si>
  <si>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</si>
  <si>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</si>
  <si>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</si>
  <si>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</si>
  <si>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</si>
  <si>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</si>
  <si>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</si>
  <si>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</si>
  <si>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</si>
  <si>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</si>
  <si>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</si>
  <si>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</si>
  <si>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</si>
  <si>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</si>
  <si>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</si>
  <si>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</si>
  <si>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</si>
  <si>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</si>
  <si>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</si>
  <si>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</si>
  <si>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</si>
  <si>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</si>
  <si>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</si>
  <si>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</si>
  <si>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</si>
  <si>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</si>
  <si>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</si>
  <si>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</si>
  <si>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</si>
  <si>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</si>
  <si>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</si>
  <si>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</si>
  <si>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</si>
  <si>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</si>
  <si>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</si>
  <si>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</si>
  <si>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</si>
  <si>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</si>
  <si>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</si>
  <si>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</si>
  <si>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</si>
  <si>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</si>
  <si>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</si>
  <si>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</si>
  <si>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</si>
  <si>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</si>
  <si>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</si>
  <si>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</si>
  <si>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</si>
  <si>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</si>
  <si>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</si>
  <si>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</si>
  <si>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</si>
  <si>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</si>
  <si>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</si>
  <si>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</si>
  <si>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</si>
  <si>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</si>
  <si>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</si>
  <si>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</si>
  <si>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</si>
  <si>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</si>
  <si>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</si>
  <si>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</si>
  <si>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</si>
  <si>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</si>
  <si>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</si>
  <si>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</si>
  <si>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</si>
  <si>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</si>
  <si>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</si>
  <si>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</si>
  <si>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</si>
  <si>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</si>
  <si>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</si>
  <si>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</si>
  <si>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</si>
  <si>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</si>
  <si>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</si>
  <si>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</si>
  <si>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</si>
  <si>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</si>
  <si>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</si>
  <si>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</si>
  <si>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</si>
  <si>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</si>
  <si>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</si>
  <si>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</si>
  <si>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</si>
  <si>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</si>
  <si>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</si>
  <si>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</si>
  <si>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</si>
  <si>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</si>
  <si>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</si>
  <si>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</si>
  <si>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</si>
  <si>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</si>
  <si>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</si>
  <si>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</si>
  <si>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</si>
  <si>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</si>
  <si>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</si>
  <si>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</si>
  <si>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</si>
  <si>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</si>
  <si>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</si>
  <si>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</si>
  <si>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</si>
  <si>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</si>
  <si>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</si>
  <si>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</si>
  <si>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</si>
  <si>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</si>
  <si>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</si>
  <si>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</si>
  <si>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</si>
  <si>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</si>
  <si>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</si>
  <si>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</si>
  <si>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</si>
  <si>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</si>
  <si>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</si>
  <si>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</si>
  <si>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</si>
  <si>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</si>
  <si>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</si>
  <si>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</si>
  <si>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</si>
  <si>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</si>
  <si>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</si>
  <si>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</si>
  <si>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</si>
  <si>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</si>
  <si>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</si>
  <si>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</si>
  <si>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</si>
  <si>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</si>
  <si>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</si>
  <si>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</si>
  <si>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</si>
  <si>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</si>
  <si>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</si>
  <si>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</si>
  <si>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</si>
  <si>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</si>
  <si>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</si>
  <si>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</si>
  <si>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</si>
  <si>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</si>
  <si>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</si>
  <si>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</si>
  <si>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</si>
  <si>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</si>
  <si>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</si>
  <si>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</si>
  <si>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</si>
  <si>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</si>
  <si>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</si>
  <si>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</si>
  <si>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</si>
  <si>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</si>
  <si>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</si>
  <si>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</si>
  <si>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</si>
  <si>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</si>
  <si>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</si>
  <si>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</si>
  <si>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</si>
  <si>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</si>
  <si>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</si>
  <si>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</si>
  <si>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</si>
  <si>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</si>
  <si>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</si>
  <si>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</si>
  <si>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</si>
  <si>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</si>
  <si>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</si>
  <si>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</si>
  <si>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</si>
  <si>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</si>
  <si>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</si>
  <si>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</si>
  <si>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</si>
  <si>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</si>
  <si>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</si>
  <si>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</si>
  <si>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</si>
  <si>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</si>
  <si>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</si>
  <si>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</si>
  <si>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</si>
  <si>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</si>
  <si>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</si>
  <si>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</si>
  <si>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</si>
  <si>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</si>
  <si>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</si>
  <si>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</si>
  <si>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</si>
  <si>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</si>
  <si>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</si>
  <si>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</si>
  <si>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</si>
  <si>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</si>
  <si>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</si>
  <si>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</si>
  <si>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</si>
  <si>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</si>
  <si>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</si>
  <si>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</si>
  <si>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</si>
  <si>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</si>
  <si>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</si>
  <si>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</si>
  <si>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</si>
  <si>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</si>
  <si>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</si>
  <si>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</si>
  <si>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</si>
  <si>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</si>
  <si>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</si>
  <si>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</si>
  <si>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</si>
  <si>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</si>
  <si>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</si>
  <si>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</si>
  <si>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</si>
  <si>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</si>
  <si>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</si>
  <si>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</si>
  <si>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</si>
  <si>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</si>
  <si>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</si>
  <si>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</si>
  <si>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</si>
  <si>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</si>
  <si>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</si>
  <si>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</si>
  <si>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</si>
  <si>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</si>
  <si>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</si>
  <si>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</si>
  <si>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</si>
  <si>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</si>
  <si>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</si>
  <si>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</si>
  <si>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</si>
  <si>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</si>
  <si>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</si>
  <si>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</si>
  <si>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</si>
  <si>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</si>
  <si>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</si>
  <si>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</si>
  <si>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</si>
  <si>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</si>
  <si>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</si>
  <si>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</si>
  <si>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</si>
  <si>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</si>
  <si>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</si>
  <si>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</si>
  <si>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</si>
  <si>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</si>
  <si>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</si>
  <si>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</si>
  <si>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</si>
  <si>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</si>
  <si>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</si>
  <si>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</si>
  <si>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</si>
  <si>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</si>
  <si>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</si>
  <si>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</si>
  <si>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</si>
  <si>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</si>
  <si>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</si>
  <si>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</si>
  <si>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</si>
  <si>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</si>
  <si>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</si>
  <si>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</si>
  <si>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</si>
  <si>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</si>
  <si>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</si>
  <si>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</si>
  <si>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</si>
  <si>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</si>
  <si>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</si>
  <si>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</si>
  <si>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</si>
  <si>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</si>
  <si>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</si>
  <si>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</si>
  <si>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</si>
  <si>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</si>
  <si>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</si>
  <si>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</si>
  <si>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</si>
  <si>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</si>
  <si>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</si>
  <si>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</si>
  <si>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</si>
  <si>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</si>
  <si>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</si>
  <si>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</si>
  <si>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</si>
  <si>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</si>
  <si>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</si>
  <si>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</si>
  <si>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</si>
  <si>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</si>
  <si>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</si>
  <si>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</si>
  <si>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</si>
  <si>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</si>
  <si>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</si>
  <si>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</si>
  <si>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</si>
  <si>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</si>
  <si>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</si>
  <si>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</si>
  <si>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</si>
  <si>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</si>
  <si>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</si>
  <si>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</si>
  <si>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</si>
  <si>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</si>
  <si>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</si>
  <si>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</si>
  <si>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</si>
  <si>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</si>
  <si>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</si>
  <si>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</si>
  <si>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</si>
  <si>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</si>
  <si>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</si>
  <si>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</si>
  <si>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</si>
  <si>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</si>
  <si>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</si>
  <si>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</si>
  <si>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</si>
  <si>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</si>
  <si>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</si>
  <si>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</si>
  <si>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</si>
  <si>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</si>
  <si>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</si>
  <si>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</si>
  <si>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</si>
  <si>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</si>
  <si>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</si>
  <si>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</si>
  <si>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</si>
  <si>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</si>
  <si>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</si>
  <si>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</si>
  <si>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</si>
  <si>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</si>
  <si>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</si>
  <si>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</si>
  <si>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</si>
  <si>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</si>
  <si>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</si>
  <si>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</si>
  <si>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</si>
  <si>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</si>
  <si>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</si>
  <si>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</si>
  <si>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</si>
  <si>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</si>
  <si>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</si>
  <si>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</si>
  <si>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</si>
  <si>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</si>
  <si>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</si>
  <si>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</si>
  <si>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</si>
  <si>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</si>
  <si>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</si>
  <si>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</si>
  <si>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</si>
  <si>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</si>
  <si>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</si>
  <si>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</si>
  <si>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</si>
  <si>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</si>
  <si>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</si>
  <si>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</si>
  <si>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</si>
  <si>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</si>
  <si>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</si>
  <si>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</si>
  <si>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</si>
  <si>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</si>
  <si>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</si>
  <si>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</si>
  <si>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</si>
  <si>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</si>
  <si>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</si>
  <si>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</si>
  <si>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</si>
  <si>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</si>
  <si>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</si>
  <si>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</si>
  <si>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</si>
  <si>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</si>
  <si>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</si>
  <si>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</si>
  <si>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</si>
  <si>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</si>
  <si>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</si>
  <si>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</si>
  <si>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</si>
  <si>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</si>
  <si>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</si>
  <si>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</si>
  <si>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</si>
  <si>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</si>
  <si>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</si>
  <si>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</si>
  <si>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</si>
  <si>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</si>
  <si>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</si>
  <si>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</si>
  <si>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</si>
  <si>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</si>
  <si>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</si>
  <si>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</si>
  <si>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</si>
  <si>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</si>
  <si>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</si>
  <si>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</si>
  <si>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</si>
  <si>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</si>
  <si>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</si>
  <si>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</si>
  <si>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</si>
  <si>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</si>
  <si>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</si>
  <si>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</si>
  <si>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</si>
  <si>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</si>
  <si>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</si>
  <si>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</si>
  <si>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</si>
  <si>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</si>
  <si>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</si>
  <si>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</si>
  <si>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</si>
  <si>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</si>
  <si>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</si>
  <si>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</si>
  <si>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</si>
  <si>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</si>
  <si>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</si>
  <si>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</si>
  <si>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</si>
  <si>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</si>
  <si>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</si>
  <si>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</si>
  <si>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</si>
  <si>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</si>
  <si>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</si>
  <si>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</si>
  <si>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</si>
  <si>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</si>
  <si>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</si>
  <si>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</si>
  <si>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</si>
  <si>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</si>
  <si>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</si>
  <si>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</si>
  <si>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</si>
  <si>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</si>
  <si>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</si>
  <si>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</si>
  <si>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</si>
  <si>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</si>
  <si>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</si>
  <si>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</si>
  <si>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</si>
  <si>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</si>
  <si>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</si>
  <si>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</si>
  <si>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</si>
  <si>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</si>
  <si>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</si>
  <si>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</si>
  <si>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</si>
  <si>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</si>
  <si>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</si>
  <si>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</si>
  <si>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</si>
  <si>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</si>
  <si>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</si>
  <si>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</si>
  <si>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</si>
  <si>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</si>
  <si>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</si>
  <si>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</si>
  <si>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</si>
  <si>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</si>
  <si>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</si>
  <si>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</si>
  <si>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</si>
  <si>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</si>
  <si>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</si>
  <si>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</si>
  <si>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</si>
  <si>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</si>
  <si>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</si>
  <si>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</si>
  <si>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</si>
  <si>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</si>
  <si>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</si>
  <si>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</si>
  <si>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</si>
  <si>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</si>
  <si>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</si>
  <si>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</si>
  <si>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</si>
  <si>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</si>
  <si>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</si>
  <si>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</si>
  <si>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</si>
  <si>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</si>
  <si>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</si>
  <si>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</si>
  <si>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</si>
  <si>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</si>
  <si>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</si>
  <si>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</si>
  <si>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</si>
  <si>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</si>
  <si>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</si>
  <si>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</si>
  <si>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</si>
  <si>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</si>
  <si>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</si>
  <si>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</si>
  <si>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</si>
  <si>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</si>
  <si>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</si>
  <si>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</si>
  <si>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</si>
  <si>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</si>
  <si>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</si>
  <si>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</si>
  <si>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</si>
  <si>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</si>
  <si>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</si>
  <si>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</si>
  <si>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</si>
  <si>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</si>
  <si>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</si>
  <si>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</si>
  <si>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</si>
  <si>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</si>
  <si>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</si>
  <si>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</si>
  <si>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</si>
  <si>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</si>
  <si>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</si>
  <si>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</si>
  <si>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</si>
  <si>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</si>
  <si>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</si>
  <si>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</si>
  <si>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</si>
  <si>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</si>
  <si>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</si>
  <si>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</si>
  <si>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</si>
  <si>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</si>
  <si>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</si>
  <si>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</si>
  <si>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</si>
  <si>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</si>
  <si>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</si>
  <si>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</si>
  <si>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</si>
  <si>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</si>
  <si>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</si>
  <si>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</si>
  <si>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</si>
  <si>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</si>
  <si>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</si>
  <si>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</si>
  <si>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</si>
  <si>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</si>
  <si>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</si>
  <si>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</si>
  <si>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</si>
  <si>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</si>
  <si>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</si>
  <si>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</si>
  <si>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</si>
  <si>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</si>
  <si>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</si>
  <si>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</si>
  <si>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</si>
  <si>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</si>
  <si>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</si>
  <si>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</si>
  <si>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</si>
  <si>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</si>
  <si>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</si>
  <si>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</si>
  <si>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</si>
  <si>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</si>
  <si>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</si>
  <si>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</si>
  <si>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</si>
  <si>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</si>
  <si>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</si>
  <si>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</si>
  <si>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</si>
  <si>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</si>
  <si>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</si>
  <si>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</si>
  <si>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</si>
  <si>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</si>
  <si>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</si>
  <si>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</si>
  <si>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</si>
  <si>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</si>
  <si>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</si>
  <si>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</si>
  <si>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</si>
  <si>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</si>
  <si>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</si>
  <si>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</si>
  <si>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</si>
  <si>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</si>
  <si>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</si>
  <si>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</si>
  <si>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</si>
  <si>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</si>
  <si>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</si>
  <si>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</si>
  <si>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</si>
  <si>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</si>
  <si>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</si>
  <si>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</si>
  <si>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</si>
  <si>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</si>
  <si>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</si>
  <si>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</si>
  <si>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</si>
  <si>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</si>
  <si>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</si>
  <si>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</si>
  <si>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</si>
  <si>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</si>
  <si>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</si>
  <si>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</si>
  <si>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</si>
  <si>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</si>
  <si>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</si>
  <si>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</si>
  <si>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</si>
  <si>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</si>
  <si>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</si>
  <si>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</si>
  <si>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</si>
  <si>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</si>
  <si>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</si>
  <si>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</si>
  <si>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</si>
  <si>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</si>
  <si>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</si>
  <si>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</si>
  <si>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</si>
  <si>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</si>
  <si>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</si>
  <si>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</si>
  <si>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</si>
  <si>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</si>
  <si>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</si>
  <si>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</si>
  <si>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</si>
  <si>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</si>
  <si>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</si>
  <si>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</si>
  <si>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</si>
  <si>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</si>
  <si>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</si>
  <si>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</si>
  <si>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</si>
  <si>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</si>
  <si>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</si>
  <si>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</si>
  <si>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</si>
  <si>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</si>
  <si>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</si>
  <si>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</si>
  <si>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</si>
  <si>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</si>
  <si>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</si>
  <si>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</si>
  <si>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</si>
  <si>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</si>
  <si>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</si>
  <si>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</si>
  <si>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</si>
  <si>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</si>
  <si>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</si>
  <si>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</si>
  <si>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</si>
  <si>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</si>
  <si>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</si>
  <si>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</si>
  <si>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</si>
  <si>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</si>
  <si>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</si>
  <si>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</si>
  <si>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</si>
  <si>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</si>
  <si>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</si>
  <si>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</si>
  <si>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</si>
  <si>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</si>
  <si>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</si>
  <si>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</si>
  <si>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</si>
  <si>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</si>
  <si>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</si>
  <si>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</si>
  <si>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</si>
  <si>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</si>
  <si>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</si>
  <si>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</si>
  <si>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</si>
  <si>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</si>
  <si>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</si>
  <si>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</si>
  <si>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</si>
  <si>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</si>
  <si>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</si>
  <si>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</si>
  <si>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</si>
  <si>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</si>
  <si>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</si>
  <si>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</si>
  <si>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</si>
  <si>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</si>
  <si>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</si>
  <si>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</si>
  <si>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</si>
  <si>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</si>
  <si>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</si>
  <si>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</si>
  <si>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</si>
  <si>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</si>
  <si>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</si>
  <si>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</si>
  <si>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</si>
  <si>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</si>
  <si>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</si>
  <si>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</si>
  <si>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</si>
  <si>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</si>
  <si>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</si>
  <si>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</si>
  <si>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</si>
  <si>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</si>
  <si>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</si>
  <si>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</si>
  <si>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</si>
  <si>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</si>
  <si>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</si>
  <si>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</si>
  <si>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</si>
  <si>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</si>
  <si>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</si>
  <si>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</si>
  <si>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</si>
  <si>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</si>
  <si>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</si>
  <si>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</si>
  <si>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</si>
  <si>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</si>
  <si>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</si>
  <si>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</si>
  <si>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</si>
  <si>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</si>
  <si>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</si>
  <si>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</si>
  <si>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</si>
  <si>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</si>
  <si>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</si>
  <si>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</si>
  <si>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</si>
  <si>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</si>
  <si>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</si>
  <si>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</si>
  <si>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</si>
  <si>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</si>
  <si>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</si>
  <si>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</si>
  <si>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</si>
  <si>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</si>
  <si>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</si>
  <si>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</si>
  <si>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</si>
  <si>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</si>
  <si>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</si>
  <si>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</si>
  <si>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</si>
  <si>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</si>
  <si>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</si>
  <si>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</si>
  <si>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</si>
  <si>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</si>
  <si>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</si>
  <si>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</si>
  <si>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</si>
  <si>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</si>
  <si>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</si>
  <si>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</si>
  <si>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</si>
  <si>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</si>
  <si>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</si>
  <si>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</si>
  <si>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</si>
  <si>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</si>
  <si>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</si>
  <si>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</si>
  <si>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</si>
  <si>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</si>
  <si>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</si>
  <si>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</si>
  <si>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</si>
  <si>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</si>
  <si>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</si>
  <si>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</si>
  <si>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</si>
  <si>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</si>
  <si>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</si>
  <si>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</si>
  <si>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</si>
  <si>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</si>
  <si>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</si>
  <si>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</si>
  <si>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</si>
  <si>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</si>
  <si>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</si>
  <si>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</si>
  <si>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</si>
  <si>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</si>
  <si>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</si>
  <si>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</si>
  <si>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</si>
  <si>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</si>
  <si>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</si>
  <si>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</si>
  <si>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</si>
  <si>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</si>
  <si>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</si>
  <si>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</si>
  <si>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</si>
  <si>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</si>
  <si>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</si>
  <si>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</si>
  <si>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</si>
  <si>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</si>
  <si>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</si>
  <si>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</si>
  <si>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</si>
  <si>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</si>
  <si>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</si>
  <si>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</si>
  <si>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</si>
  <si>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</si>
  <si>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</si>
  <si>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</si>
  <si>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</si>
  <si>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</si>
  <si>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</si>
  <si>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</si>
  <si>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</si>
  <si>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</si>
  <si>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</si>
  <si>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</si>
  <si>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</si>
  <si>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</si>
  <si>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</si>
  <si>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</si>
  <si>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</si>
  <si>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</si>
  <si>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</si>
  <si>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</si>
  <si>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</si>
  <si>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</si>
  <si>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</si>
  <si>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</si>
  <si>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</si>
  <si>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</si>
  <si>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</si>
  <si>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</si>
  <si>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</si>
  <si>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</si>
  <si>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</si>
  <si>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</si>
  <si>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</si>
  <si>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</si>
  <si>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</si>
  <si>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</si>
  <si>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</si>
  <si>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</si>
  <si>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</si>
  <si>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</si>
  <si>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</si>
  <si>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</si>
  <si>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</si>
  <si>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</si>
  <si>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</si>
  <si>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</si>
  <si>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</si>
  <si>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</si>
  <si>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</si>
  <si>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</si>
  <si>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</si>
  <si>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</si>
  <si>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</si>
  <si>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</si>
  <si>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</si>
  <si>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</si>
  <si>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</si>
  <si>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</si>
  <si>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</si>
  <si>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</si>
  <si>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</si>
  <si>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</si>
  <si>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</si>
  <si>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</si>
  <si>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</si>
  <si>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</si>
  <si>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</si>
  <si>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</si>
  <si>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</si>
  <si>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</si>
  <si>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</si>
  <si>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</si>
  <si>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</si>
  <si>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</si>
  <si>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</si>
  <si>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</si>
  <si>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</si>
  <si>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</si>
  <si>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</si>
  <si>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</si>
  <si>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</si>
  <si>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</si>
  <si>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</si>
  <si>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</si>
  <si>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</si>
  <si>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</si>
  <si>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</si>
  <si>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</si>
  <si>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</si>
  <si>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</si>
  <si>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</si>
  <si>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</si>
  <si>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</si>
  <si>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</si>
  <si>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</si>
  <si>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</si>
  <si>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</si>
  <si>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</si>
  <si>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</si>
  <si>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</si>
  <si>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</si>
  <si>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</si>
  <si>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</si>
  <si>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</si>
  <si>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</si>
  <si>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</si>
  <si>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</si>
  <si>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</si>
  <si>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</si>
  <si>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</si>
  <si>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</si>
  <si>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</si>
  <si>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</si>
  <si>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</si>
  <si>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</si>
  <si>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</si>
  <si>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</si>
  <si>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</si>
  <si>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</si>
  <si>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</si>
  <si>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</si>
  <si>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</si>
  <si>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</si>
  <si>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</si>
  <si>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</si>
  <si>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</si>
  <si>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</si>
  <si>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</si>
  <si>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</si>
  <si>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</si>
  <si>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</si>
  <si>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</si>
  <si>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</si>
  <si>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</si>
  <si>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</si>
  <si>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</si>
  <si>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</si>
  <si>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</si>
  <si>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</si>
  <si>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</si>
  <si>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</si>
  <si>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</si>
  <si>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</si>
  <si>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</si>
  <si>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</si>
  <si>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</si>
  <si>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</si>
  <si>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</si>
  <si>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</si>
  <si>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</si>
  <si>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</si>
  <si>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</si>
  <si>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</si>
  <si>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</si>
  <si>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</si>
  <si>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</si>
  <si>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</si>
  <si>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</si>
  <si>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</si>
  <si>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</si>
  <si>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</si>
  <si>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</si>
  <si>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</si>
  <si>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</si>
  <si>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</si>
  <si>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</si>
  <si>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</si>
  <si>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</si>
  <si>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</si>
  <si>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</si>
  <si>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</si>
  <si>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</si>
  <si>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</si>
  <si>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</si>
  <si>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</si>
  <si>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</si>
  <si>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</si>
  <si>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</si>
  <si>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</si>
  <si>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</si>
  <si>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</si>
  <si>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</si>
  <si>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</si>
  <si>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</si>
  <si>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</si>
  <si>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</si>
  <si>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</si>
  <si>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</si>
  <si>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</si>
  <si>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</si>
  <si>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</si>
  <si>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</si>
  <si>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</si>
  <si>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</si>
  <si>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</si>
  <si>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</si>
  <si>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</si>
  <si>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</si>
  <si>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</si>
  <si>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</si>
  <si>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</si>
  <si>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</si>
  <si>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</si>
  <si>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</si>
  <si>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</si>
  <si>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</si>
  <si>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</si>
  <si>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</si>
  <si>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</si>
  <si>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</si>
  <si>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</si>
  <si>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</si>
  <si>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</si>
  <si>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</si>
  <si>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</si>
  <si>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</si>
  <si>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</si>
  <si>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</si>
  <si>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</si>
  <si>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</si>
  <si>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</si>
  <si>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</si>
  <si>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</si>
  <si>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</si>
  <si>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</si>
  <si>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</si>
  <si>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</si>
  <si>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</si>
  <si>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</si>
  <si>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</si>
  <si>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</si>
  <si>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</si>
  <si>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</si>
  <si>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</si>
  <si>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</si>
  <si>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</si>
  <si>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</si>
  <si>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</si>
  <si>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</si>
  <si>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</si>
  <si>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</si>
  <si>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</si>
  <si>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</si>
  <si>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</si>
  <si>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</si>
  <si>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</si>
  <si>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</si>
  <si>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</si>
  <si>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</si>
  <si>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</si>
  <si>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</si>
  <si>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</si>
  <si>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</si>
  <si>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</si>
  <si>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</si>
  <si>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</si>
  <si>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</si>
  <si>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</si>
  <si>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</si>
  <si>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</si>
  <si>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</si>
  <si>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</si>
  <si>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</si>
  <si>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</si>
  <si>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</si>
  <si>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</si>
  <si>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</si>
  <si>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</si>
  <si>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</si>
  <si>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</si>
  <si>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</si>
  <si>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</si>
  <si>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</si>
  <si>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</si>
  <si>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</si>
  <si>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</si>
  <si>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</si>
  <si>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</si>
  <si>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</si>
  <si>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</si>
  <si>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</si>
  <si>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</si>
  <si>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</si>
  <si>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</si>
  <si>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</si>
  <si>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</si>
  <si>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</si>
  <si>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</si>
  <si>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</si>
  <si>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</si>
  <si>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</si>
  <si>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</si>
  <si>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</si>
  <si>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</si>
  <si>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</si>
  <si>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</si>
  <si>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</si>
  <si>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</si>
  <si>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</si>
  <si>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</si>
  <si>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</si>
  <si>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</si>
  <si>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</si>
  <si>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</si>
  <si>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</si>
  <si>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</si>
  <si>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</si>
  <si>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</si>
  <si>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</si>
  <si>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</si>
  <si>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</si>
  <si>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</si>
  <si>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</si>
  <si>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</si>
  <si>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</si>
  <si>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</si>
  <si>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</si>
  <si>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</si>
  <si>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</si>
  <si>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</si>
  <si>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</si>
  <si>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</si>
  <si>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</si>
  <si>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</si>
  <si>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</si>
  <si>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</si>
  <si>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</si>
  <si>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</si>
  <si>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</si>
  <si>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</si>
  <si>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</si>
  <si>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</si>
  <si>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</si>
  <si>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</si>
  <si>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</si>
  <si>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</si>
  <si>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</si>
  <si>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</si>
  <si>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</si>
  <si>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</si>
  <si>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</si>
  <si>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</si>
  <si>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</si>
  <si>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</si>
  <si>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</si>
  <si>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</si>
  <si>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</si>
  <si>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</si>
  <si>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</si>
  <si>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</si>
  <si>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</si>
  <si>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</si>
  <si>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</si>
  <si>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</si>
  <si>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</si>
  <si>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</si>
  <si>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</si>
  <si>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</si>
  <si>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</si>
  <si>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</si>
  <si>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</si>
  <si>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</si>
  <si>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</si>
  <si>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</si>
  <si>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</si>
  <si>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</si>
  <si>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</si>
  <si>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</si>
  <si>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</si>
  <si>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</si>
  <si>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</si>
  <si>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</si>
  <si>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</si>
  <si>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</si>
  <si>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</si>
  <si>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</si>
  <si>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</si>
  <si>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</si>
  <si>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</si>
  <si>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</si>
  <si>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</si>
  <si>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</si>
  <si>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</si>
  <si>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</si>
  <si>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</si>
  <si>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</si>
  <si>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</si>
  <si>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</si>
  <si>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</si>
  <si>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</si>
  <si>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</si>
  <si>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</si>
  <si>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</si>
  <si>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</si>
  <si>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</si>
  <si>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</si>
  <si>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</si>
  <si>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</si>
  <si>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</si>
  <si>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</si>
  <si>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</si>
  <si>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</si>
  <si>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</si>
  <si>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</si>
  <si>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</si>
  <si>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</si>
  <si>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</si>
  <si>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</si>
  <si>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</si>
  <si>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</si>
  <si>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</si>
  <si>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</si>
  <si>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</si>
  <si>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</si>
  <si>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</si>
  <si>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</si>
  <si>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</si>
  <si>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</si>
  <si>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</si>
  <si>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</si>
  <si>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</si>
  <si>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</si>
  <si>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</si>
  <si>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</si>
  <si>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</si>
  <si>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</si>
  <si>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</si>
  <si>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</si>
  <si>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</si>
  <si>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</si>
  <si>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</si>
  <si>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</si>
  <si>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</si>
  <si>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</si>
  <si>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</si>
  <si>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</si>
  <si>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</si>
  <si>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</si>
  <si>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</si>
  <si>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</si>
  <si>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</si>
  <si>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</si>
  <si>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</si>
  <si>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</si>
  <si>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</si>
  <si>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</si>
  <si>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</si>
  <si>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</si>
  <si>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</si>
  <si>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</si>
  <si>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</si>
  <si>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</si>
  <si>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</si>
  <si>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</si>
  <si>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</si>
  <si>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</si>
  <si>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</si>
  <si>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</si>
  <si>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</si>
  <si>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</si>
  <si>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</si>
  <si>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</si>
  <si>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</si>
  <si>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</si>
  <si>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</si>
  <si>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</si>
  <si>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</si>
  <si>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</si>
  <si>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</si>
  <si>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</si>
  <si>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</si>
  <si>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</si>
  <si>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</si>
  <si>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</si>
  <si>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</si>
  <si>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</si>
  <si>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</si>
  <si>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</si>
  <si>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</si>
  <si>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</si>
  <si>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</si>
  <si>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</si>
  <si>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</si>
  <si>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</si>
  <si>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</si>
  <si>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</si>
  <si>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</si>
  <si>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</si>
  <si>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</si>
  <si>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</si>
  <si>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</si>
  <si>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</si>
  <si>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</si>
  <si>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</si>
  <si>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</si>
  <si>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</si>
  <si>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</si>
  <si>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</si>
  <si>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</si>
  <si>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</si>
  <si>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</si>
  <si>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</si>
  <si>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</si>
  <si>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</si>
  <si>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</si>
  <si>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</si>
  <si>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</si>
  <si>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</si>
  <si>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</si>
  <si>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</si>
  <si>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</si>
  <si>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</si>
  <si>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</si>
  <si>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</si>
  <si>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</si>
  <si>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</si>
  <si>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</si>
  <si>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</si>
  <si>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</si>
  <si>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</si>
  <si>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</si>
  <si>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</si>
  <si>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</si>
  <si>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</si>
  <si>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</si>
  <si>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</si>
  <si>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</si>
  <si>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</si>
  <si>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</si>
  <si>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</si>
  <si>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</si>
  <si>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</si>
  <si>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</si>
  <si>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</si>
  <si>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</si>
  <si>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</si>
  <si>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</si>
  <si>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</si>
  <si>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</si>
  <si>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</si>
  <si>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</si>
  <si>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</si>
  <si>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</si>
  <si>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</si>
  <si>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</si>
  <si>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</si>
  <si>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</si>
  <si>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</si>
  <si>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</si>
  <si>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</si>
  <si>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</si>
  <si>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</si>
  <si>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</si>
  <si>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</si>
  <si>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</si>
  <si>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</si>
  <si>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</si>
  <si>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</si>
  <si>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</si>
  <si>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</si>
  <si>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</si>
  <si>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</si>
  <si>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</si>
  <si>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</si>
  <si>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</si>
  <si>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</si>
  <si>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</si>
  <si>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</si>
  <si>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</si>
  <si>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</si>
  <si>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</si>
  <si>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</si>
  <si>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</si>
  <si>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</si>
  <si>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</si>
  <si>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</si>
  <si>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</si>
  <si>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</si>
  <si>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</si>
  <si>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</si>
  <si>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</si>
  <si>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</si>
  <si>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</si>
  <si>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</si>
  <si>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</si>
  <si>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</si>
  <si>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</si>
  <si>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</si>
  <si>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</si>
  <si>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</si>
  <si>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</si>
  <si>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</si>
  <si>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</si>
  <si>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</si>
  <si>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</si>
  <si>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</si>
  <si>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</si>
  <si>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</si>
  <si>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</si>
  <si>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</si>
  <si>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</si>
  <si>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</si>
  <si>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</si>
  <si>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</si>
  <si>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</si>
  <si>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</si>
  <si>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</si>
  <si>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</si>
  <si>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</si>
  <si>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</si>
  <si>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</si>
  <si>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</si>
  <si>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</si>
  <si>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</si>
  <si>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</si>
  <si>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</si>
  <si>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</si>
  <si>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</si>
  <si>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</si>
  <si>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</si>
  <si>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</si>
  <si>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</si>
  <si>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</si>
  <si>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</si>
  <si>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</si>
  <si>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</si>
  <si>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</si>
  <si>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</si>
  <si>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</si>
  <si>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</si>
  <si>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</si>
  <si>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</si>
  <si>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</si>
  <si>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</si>
  <si>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</si>
  <si>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</si>
  <si>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</si>
  <si>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</si>
  <si>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</si>
  <si>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</si>
  <si>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</si>
  <si>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</si>
  <si>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</si>
  <si>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</si>
  <si>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</si>
  <si>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</si>
  <si>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</si>
  <si>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</si>
  <si>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</si>
  <si>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</si>
  <si>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</si>
  <si>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</si>
  <si>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</si>
  <si>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</si>
  <si>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</si>
  <si>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</si>
  <si>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</si>
  <si>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</si>
  <si>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</si>
  <si>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</si>
  <si>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</si>
  <si>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</si>
  <si>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</si>
  <si>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</si>
  <si>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</si>
  <si>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</si>
  <si>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</si>
  <si>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</si>
  <si>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</si>
  <si>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</si>
  <si>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</si>
  <si>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</si>
  <si>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</si>
  <si>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</si>
  <si>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</si>
  <si>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</si>
  <si>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</si>
  <si>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</si>
  <si>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</si>
  <si>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</si>
  <si>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</si>
  <si>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</si>
  <si>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</si>
  <si>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</si>
  <si>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</si>
  <si>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</si>
  <si>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</si>
  <si>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</si>
  <si>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</si>
  <si>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</si>
  <si>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</si>
  <si>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</si>
  <si>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</si>
  <si>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</si>
  <si>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</si>
  <si>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</si>
  <si>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</si>
  <si>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</si>
  <si>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</si>
  <si>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</si>
  <si>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</si>
  <si>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</si>
  <si>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</si>
  <si>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</si>
  <si>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</si>
  <si>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</si>
  <si>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</si>
  <si>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</si>
  <si>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</si>
  <si>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</si>
  <si>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</si>
  <si>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</si>
  <si>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</si>
  <si>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</si>
  <si>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</si>
  <si>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</si>
  <si>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</si>
  <si>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</si>
  <si>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</si>
  <si>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</si>
  <si>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</si>
  <si>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</si>
  <si>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</si>
  <si>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</si>
  <si>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</si>
  <si>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</si>
  <si>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</si>
  <si>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</si>
  <si>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</si>
  <si>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</si>
  <si>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</si>
  <si>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</si>
  <si>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</si>
  <si>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</si>
  <si>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</si>
  <si>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</si>
  <si>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</si>
  <si>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</si>
  <si>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</si>
  <si>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</si>
  <si>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</si>
  <si>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</si>
  <si>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</si>
  <si>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</si>
  <si>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</si>
  <si>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</si>
  <si>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</si>
  <si>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</si>
  <si>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</si>
  <si>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</si>
  <si>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</si>
  <si>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</si>
  <si>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</si>
  <si>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</si>
  <si>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</si>
  <si>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</si>
  <si>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</si>
  <si>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</si>
  <si>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</si>
  <si>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</si>
  <si>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</si>
  <si>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</si>
  <si>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</si>
  <si>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</si>
  <si>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</si>
  <si>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</si>
  <si>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</si>
  <si>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</si>
  <si>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</si>
  <si>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</si>
  <si>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</si>
  <si>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</si>
  <si>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</si>
  <si>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</si>
  <si>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</si>
  <si>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</si>
  <si>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</si>
  <si>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</si>
  <si>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</si>
  <si>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</si>
  <si>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</si>
  <si>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</si>
  <si>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</si>
  <si>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</si>
  <si>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</si>
  <si>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</si>
  <si>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</si>
  <si>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</si>
  <si>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</si>
  <si>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</si>
  <si>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</si>
  <si>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</si>
  <si>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</si>
  <si>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</si>
  <si>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</si>
  <si>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</si>
  <si>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</si>
  <si>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</si>
  <si>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</si>
  <si>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</si>
  <si>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</si>
  <si>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</si>
  <si>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</si>
  <si>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</si>
  <si>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</si>
  <si>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</si>
  <si>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</si>
  <si>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</si>
  <si>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</si>
  <si>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</si>
  <si>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</si>
  <si>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</si>
  <si>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</si>
  <si>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</si>
  <si>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</si>
  <si>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</si>
  <si>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</si>
  <si>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</si>
  <si>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</si>
  <si>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</si>
  <si>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</si>
  <si>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</si>
  <si>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</si>
  <si>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</si>
  <si>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</si>
  <si>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</si>
  <si>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</si>
  <si>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</si>
  <si>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</si>
  <si>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</si>
  <si>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</si>
  <si>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</si>
  <si>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</si>
  <si>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</si>
  <si>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</si>
  <si>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</si>
  <si>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</si>
  <si>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</si>
  <si>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</si>
  <si>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</si>
  <si>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</si>
  <si>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</si>
  <si>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</si>
  <si>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</si>
  <si>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</si>
  <si>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</si>
  <si>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</si>
  <si>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</si>
  <si>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</si>
  <si>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</si>
  <si>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</si>
  <si>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</si>
  <si>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</si>
  <si>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</si>
  <si>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</si>
  <si>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</si>
  <si>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</si>
  <si>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</si>
  <si>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</si>
  <si>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</si>
  <si>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</si>
  <si>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</si>
  <si>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</si>
  <si>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</si>
  <si>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</si>
  <si>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</si>
  <si>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</si>
  <si>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</si>
  <si>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</si>
  <si>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</si>
  <si>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</si>
  <si>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</si>
  <si>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</si>
  <si>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</si>
  <si>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</si>
  <si>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</si>
  <si>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</si>
  <si>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</si>
  <si>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</si>
  <si>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</si>
  <si>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</si>
  <si>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</si>
  <si>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</si>
  <si>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</si>
  <si>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</si>
  <si>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</si>
  <si>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</si>
  <si>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</si>
  <si>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</si>
  <si>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</si>
  <si>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</si>
  <si>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</si>
  <si>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</si>
  <si>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</si>
  <si>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</si>
  <si>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</si>
  <si>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</si>
  <si>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</si>
  <si>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</si>
  <si>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</si>
  <si>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</si>
  <si>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</si>
  <si>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</si>
  <si>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</si>
  <si>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</si>
  <si>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</si>
  <si>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</si>
  <si>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</si>
  <si>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</si>
  <si>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</si>
  <si>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</si>
  <si>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</si>
  <si>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</si>
  <si>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</si>
  <si>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</si>
  <si>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</si>
  <si>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</si>
  <si>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</si>
  <si>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</si>
  <si>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</si>
  <si>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</si>
  <si>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</si>
  <si>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</si>
  <si>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</si>
  <si>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</si>
  <si>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</si>
  <si>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</si>
  <si>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</si>
  <si>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</si>
  <si>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</si>
  <si>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</si>
  <si>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</si>
  <si>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</si>
  <si>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</si>
  <si>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</si>
  <si>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</si>
  <si>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</si>
  <si>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</si>
  <si>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</si>
  <si>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</si>
  <si>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</si>
  <si>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</si>
  <si>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</si>
  <si>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</si>
  <si>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</si>
  <si>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</si>
  <si>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</si>
  <si>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</si>
  <si>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</si>
  <si>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</si>
  <si>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</si>
  <si>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</si>
  <si>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</si>
  <si>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</si>
  <si>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</si>
  <si>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</si>
  <si>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</si>
  <si>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</si>
  <si>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</si>
  <si>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</si>
  <si>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</si>
  <si>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</si>
  <si>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</si>
  <si>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</si>
  <si>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</si>
  <si>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</si>
  <si>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</si>
  <si>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</si>
  <si>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</si>
  <si>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</si>
  <si>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</si>
  <si>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</si>
  <si>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</si>
  <si>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</si>
  <si>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</si>
  <si>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</si>
  <si>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</si>
  <si>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</si>
  <si>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</si>
  <si>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</si>
  <si>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</si>
  <si>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</si>
  <si>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</si>
  <si>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</si>
  <si>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</si>
  <si>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</si>
  <si>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</si>
  <si>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</si>
  <si>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</si>
  <si>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</si>
  <si>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</si>
  <si>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</si>
  <si>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</si>
  <si>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</si>
  <si>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</si>
  <si>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</si>
  <si>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</si>
  <si>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</si>
  <si>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</si>
  <si>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</si>
  <si>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</si>
  <si>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</si>
  <si>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</si>
  <si>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</si>
  <si>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</si>
  <si>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</si>
  <si>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</si>
  <si>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</si>
  <si>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</si>
  <si>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</si>
  <si>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</si>
  <si>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</si>
  <si>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</si>
  <si>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</si>
  <si>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</si>
  <si>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</si>
  <si>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</si>
  <si>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</si>
  <si>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</si>
  <si>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</si>
  <si>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</si>
  <si>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</si>
  <si>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</si>
  <si>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</si>
  <si>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</si>
  <si>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</si>
  <si>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</si>
  <si>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</si>
  <si>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</si>
  <si>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</si>
  <si>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</si>
  <si>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</si>
  <si>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</si>
  <si>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</si>
  <si>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</si>
  <si>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</si>
  <si>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</si>
  <si>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</si>
  <si>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</si>
  <si>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</si>
  <si>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</si>
  <si>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</si>
  <si>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</si>
  <si>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</si>
  <si>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</si>
  <si>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</si>
  <si>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</si>
  <si>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</si>
  <si>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</si>
  <si>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</si>
  <si>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</si>
  <si>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</si>
  <si>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</si>
  <si>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</si>
  <si>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</si>
  <si>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</si>
  <si>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</si>
  <si>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</si>
  <si>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</si>
  <si>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</si>
  <si>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</si>
  <si>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</si>
  <si>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</si>
  <si>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</si>
  <si>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</si>
  <si>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</si>
  <si>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</si>
  <si>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</si>
  <si>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</si>
  <si>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</si>
  <si>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</si>
  <si>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</si>
  <si>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</si>
  <si>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</si>
  <si>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</si>
  <si>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</si>
  <si>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</si>
  <si>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</si>
  <si>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</si>
  <si>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</si>
  <si>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</si>
  <si>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</si>
  <si>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</si>
  <si>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</si>
  <si>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</si>
  <si>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</si>
  <si>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</si>
  <si>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</si>
  <si>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</si>
  <si>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</si>
  <si>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</si>
  <si>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</si>
  <si>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</si>
  <si>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</si>
  <si>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</si>
  <si>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</si>
  <si>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</si>
  <si>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</si>
  <si>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</si>
  <si>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</si>
  <si>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</si>
  <si>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</si>
  <si>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</si>
  <si>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</si>
  <si>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</si>
  <si>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</si>
  <si>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</si>
  <si>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</si>
  <si>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</si>
  <si>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</si>
  <si>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</si>
  <si>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</si>
  <si>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</si>
  <si>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</si>
  <si>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</si>
  <si>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</si>
  <si>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</si>
  <si>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</si>
  <si>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</si>
  <si>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</si>
  <si>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</si>
  <si>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</si>
  <si>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</si>
  <si>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</si>
  <si>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</si>
  <si>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</si>
  <si>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</si>
  <si>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</si>
  <si>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</si>
  <si>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</si>
  <si>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</si>
  <si>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</si>
  <si>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</si>
  <si>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</si>
  <si>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</si>
  <si>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</si>
  <si>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</si>
  <si>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</si>
  <si>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</si>
  <si>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</si>
  <si>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</si>
  <si>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</si>
  <si>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</si>
  <si>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</si>
  <si>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</si>
  <si>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</si>
  <si>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</si>
  <si>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</si>
  <si>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</si>
  <si>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</si>
  <si>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</si>
  <si>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</si>
  <si>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</si>
  <si>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</si>
  <si>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</si>
  <si>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</si>
  <si>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</si>
  <si>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</si>
  <si>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</si>
  <si>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</si>
  <si>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</si>
  <si>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</si>
  <si>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</si>
  <si>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</si>
  <si>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</si>
  <si>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</si>
  <si>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</si>
  <si>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</si>
  <si>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</si>
  <si>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</si>
  <si>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</si>
  <si>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</si>
  <si>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</si>
  <si>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</si>
  <si>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</si>
  <si>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</si>
  <si>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</si>
  <si>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</si>
  <si>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</si>
  <si>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</si>
  <si>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</si>
  <si>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</si>
  <si>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</si>
  <si>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</si>
  <si>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</si>
  <si>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</si>
  <si>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</si>
  <si>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</si>
  <si>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</si>
  <si>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</si>
  <si>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</si>
  <si>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</si>
  <si>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</si>
  <si>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</si>
  <si>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</si>
  <si>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</si>
  <si>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</si>
  <si>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</si>
  <si>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</si>
  <si>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</si>
  <si>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</si>
  <si>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</si>
  <si>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</si>
  <si>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</si>
  <si>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</si>
  <si>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</si>
  <si>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</si>
  <si>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</si>
  <si>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</si>
  <si>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</si>
  <si>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</si>
  <si>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</si>
  <si>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</si>
  <si>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</si>
  <si>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</si>
  <si>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</si>
  <si>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</si>
  <si>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</si>
  <si>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</si>
  <si>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</si>
  <si>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</si>
  <si>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</si>
  <si>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</si>
  <si>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</si>
  <si>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</si>
  <si>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</si>
  <si>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</si>
  <si>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</si>
  <si>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</si>
  <si>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</si>
  <si>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</si>
  <si>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</si>
  <si>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</si>
  <si>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</si>
  <si>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</si>
  <si>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</si>
  <si>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</si>
  <si>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</si>
  <si>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</si>
  <si>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</si>
  <si>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</si>
  <si>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</si>
  <si>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</si>
  <si>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</si>
  <si>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</si>
  <si>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</si>
  <si>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</si>
  <si>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</si>
  <si>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</si>
  <si>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</si>
  <si>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</si>
  <si>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</si>
  <si>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</si>
  <si>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</si>
  <si>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</si>
  <si>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</si>
  <si>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</si>
  <si>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</si>
  <si>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</si>
  <si>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</si>
  <si>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</si>
  <si>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</si>
  <si>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</si>
  <si>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</si>
  <si>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</si>
  <si>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</si>
  <si>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</si>
  <si>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</si>
  <si>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</si>
  <si>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</si>
  <si>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</si>
  <si>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</si>
  <si>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</si>
  <si>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</si>
  <si>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</si>
  <si>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</si>
  <si>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</si>
  <si>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</si>
  <si>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</si>
  <si>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</si>
  <si>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</si>
  <si>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</si>
  <si>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</si>
  <si>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</si>
  <si>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</si>
  <si>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</si>
  <si>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</si>
  <si>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</si>
  <si>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</si>
  <si>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</si>
  <si>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</si>
  <si>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</si>
  <si>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</si>
  <si>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</si>
  <si>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</si>
  <si>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</si>
  <si>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</si>
  <si>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</si>
  <si>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</si>
  <si>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</si>
  <si>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</si>
  <si>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</si>
  <si>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</si>
  <si>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</si>
  <si>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</si>
  <si>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</si>
  <si>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</si>
  <si>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</si>
  <si>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</si>
  <si>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</si>
  <si>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</si>
  <si>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</si>
  <si>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</si>
  <si>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</si>
  <si>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</si>
  <si>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</si>
  <si>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</si>
  <si>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</si>
  <si>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</si>
  <si>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</si>
  <si>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</si>
  <si>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</si>
  <si>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</si>
  <si>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</si>
  <si>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</si>
  <si>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</si>
  <si>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</si>
  <si>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</si>
  <si>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</si>
  <si>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</si>
  <si>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</si>
  <si>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</si>
  <si>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</si>
  <si>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</si>
  <si>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</si>
  <si>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</si>
  <si>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</si>
  <si>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</si>
  <si>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</si>
  <si>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</si>
  <si>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</si>
  <si>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</si>
  <si>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</si>
  <si>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</si>
  <si>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</si>
  <si>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</si>
  <si>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</si>
  <si>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</si>
  <si>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</si>
  <si>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</si>
  <si>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</si>
  <si>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</si>
  <si>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</si>
  <si>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</si>
  <si>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</si>
  <si>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</si>
  <si>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</si>
  <si>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</si>
  <si>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</si>
  <si>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</si>
  <si>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</si>
  <si>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</si>
  <si>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</si>
  <si>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</si>
  <si>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</si>
  <si>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</si>
  <si>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</si>
  <si>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</si>
  <si>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</si>
  <si>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</si>
  <si>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</si>
  <si>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</si>
  <si>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</si>
  <si>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</si>
  <si>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</si>
  <si>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</si>
  <si>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</si>
  <si>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</si>
  <si>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</si>
  <si>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</si>
  <si>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</si>
  <si>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</si>
  <si>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</si>
  <si>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</si>
  <si>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</si>
  <si>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</si>
  <si>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</si>
  <si>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</si>
  <si>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</si>
  <si>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</si>
  <si>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</si>
  <si>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</si>
  <si>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</si>
  <si>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</si>
  <si>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</si>
  <si>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</si>
  <si>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</si>
  <si>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</si>
  <si>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</si>
  <si>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</si>
  <si>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</si>
  <si>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</si>
  <si>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</si>
  <si>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</si>
  <si>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</si>
  <si>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</si>
  <si>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</si>
  <si>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</si>
  <si>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</si>
  <si>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</si>
  <si>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</si>
  <si>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</si>
  <si>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</si>
  <si>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</si>
  <si>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</si>
  <si>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</si>
  <si>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</si>
  <si>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</si>
  <si>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</si>
  <si>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</si>
  <si>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</si>
  <si>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</si>
  <si>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</si>
  <si>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</si>
  <si>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</si>
  <si>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</si>
  <si>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</si>
  <si>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</si>
  <si>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</si>
  <si>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</si>
  <si>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</si>
  <si>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</si>
  <si>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</si>
  <si>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</si>
  <si>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</si>
  <si>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</si>
  <si>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</si>
  <si>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</si>
  <si>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</si>
  <si>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</si>
  <si>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</si>
  <si>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</si>
  <si>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</si>
  <si>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</si>
  <si>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</si>
  <si>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</si>
  <si>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</si>
  <si>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</si>
  <si>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</si>
  <si>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</si>
  <si>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</si>
  <si>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</si>
  <si>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</si>
  <si>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</si>
  <si>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</si>
  <si>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</si>
  <si>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</si>
  <si>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</si>
  <si>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</si>
  <si>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</si>
  <si>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</si>
  <si>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</si>
  <si>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</si>
  <si>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</si>
  <si>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</si>
  <si>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</si>
  <si>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</si>
  <si>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</si>
  <si>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</si>
  <si>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</si>
  <si>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</si>
  <si>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</si>
  <si>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</si>
  <si>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</si>
  <si>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</si>
  <si>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</si>
  <si>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</si>
  <si>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</si>
  <si>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</si>
  <si>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</si>
  <si>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</si>
  <si>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</si>
  <si>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</si>
  <si>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</si>
  <si>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</si>
  <si>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</si>
  <si>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</si>
  <si>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</si>
  <si>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</si>
  <si>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</si>
  <si>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</si>
  <si>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</si>
  <si>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</si>
  <si>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</si>
  <si>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</si>
  <si>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</si>
  <si>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</si>
  <si>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</si>
  <si>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</si>
  <si>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</si>
  <si>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</si>
  <si>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</si>
  <si>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</si>
  <si>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</si>
  <si>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</si>
  <si>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</si>
  <si>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</si>
  <si>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</si>
  <si>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</si>
  <si>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</si>
  <si>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</si>
  <si>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</si>
  <si>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</si>
  <si>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</si>
  <si>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</si>
  <si>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</si>
  <si>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</si>
  <si>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</si>
  <si>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</si>
  <si>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</si>
  <si>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</si>
  <si>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</si>
  <si>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</si>
  <si>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</si>
  <si>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</si>
  <si>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</si>
  <si>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</si>
  <si>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</si>
  <si>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</si>
  <si>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</si>
  <si>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</si>
  <si>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</si>
  <si>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</si>
  <si>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</si>
  <si>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</si>
  <si>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</si>
  <si>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</si>
  <si>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</si>
  <si>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</si>
  <si>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</si>
  <si>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</si>
  <si>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</si>
  <si>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</si>
  <si>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</si>
  <si>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</si>
  <si>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</si>
  <si>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</si>
  <si>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</si>
  <si>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</si>
  <si>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</si>
  <si>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</si>
  <si>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</si>
  <si>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</si>
  <si>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</si>
  <si>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</si>
  <si>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</si>
  <si>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</si>
  <si>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</si>
  <si>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</si>
  <si>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</si>
  <si>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</si>
  <si>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</si>
  <si>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</si>
  <si>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</si>
  <si>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</si>
  <si>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</si>
  <si>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</si>
  <si>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</si>
  <si>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</si>
  <si>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</si>
  <si>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</si>
  <si>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</si>
  <si>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</si>
  <si>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</si>
  <si>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</si>
  <si>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</si>
  <si>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</si>
  <si>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</si>
  <si>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</si>
  <si>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</si>
  <si>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</si>
  <si>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</si>
  <si>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</si>
  <si>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</si>
  <si>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</si>
  <si>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</si>
  <si>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</si>
  <si>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</si>
  <si>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</si>
  <si>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</si>
  <si>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</si>
  <si>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</si>
  <si>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</si>
  <si>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</si>
  <si>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</si>
  <si>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</si>
  <si>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</si>
  <si>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</si>
  <si>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</si>
  <si>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</si>
  <si>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</si>
  <si>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</si>
  <si>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</si>
  <si>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</si>
  <si>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</si>
  <si>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</si>
  <si>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</si>
  <si>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</si>
  <si>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</si>
  <si>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</si>
  <si>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</si>
  <si>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</si>
  <si>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</si>
  <si>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</si>
  <si>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</si>
  <si>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</si>
  <si>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</si>
  <si>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</si>
  <si>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</si>
  <si>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</si>
  <si>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</si>
  <si>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</si>
  <si>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</si>
  <si>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</si>
  <si>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</si>
  <si>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</si>
  <si>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</si>
  <si>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</si>
  <si>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</si>
  <si>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</si>
  <si>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</si>
  <si>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</si>
  <si>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</si>
  <si>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</si>
  <si>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</si>
  <si>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</si>
  <si>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</si>
  <si>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</si>
  <si>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</si>
  <si>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</si>
  <si>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</si>
  <si>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</si>
  <si>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</si>
  <si>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</si>
  <si>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</si>
  <si>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</si>
  <si>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</si>
  <si>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</si>
  <si>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</si>
  <si>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</si>
  <si>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</si>
  <si>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</si>
  <si>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</si>
  <si>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</si>
  <si>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</si>
  <si>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</si>
  <si>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</si>
  <si>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</si>
  <si>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</si>
  <si>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</si>
  <si>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</si>
  <si>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</si>
  <si>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</si>
  <si>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</si>
  <si>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</si>
  <si>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</si>
  <si>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</si>
  <si>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</si>
  <si>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</si>
  <si>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</si>
  <si>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</si>
  <si>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</si>
  <si>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</si>
  <si>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</si>
  <si>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</si>
  <si>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</si>
  <si>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</si>
  <si>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</si>
  <si>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</si>
  <si>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</si>
  <si>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</si>
  <si>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</si>
  <si>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</si>
  <si>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</si>
  <si>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</si>
  <si>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</si>
  <si>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</si>
  <si>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</si>
  <si>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</si>
  <si>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</si>
  <si>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</si>
  <si>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</si>
  <si>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</si>
  <si>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</si>
  <si>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</si>
  <si>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</si>
  <si>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</si>
  <si>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</si>
  <si>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</si>
  <si>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</si>
  <si>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</si>
  <si>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</si>
  <si>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</si>
  <si>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</si>
  <si>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</si>
  <si>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</si>
  <si>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</si>
  <si>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</si>
  <si>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</si>
  <si>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</si>
  <si>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</si>
  <si>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</si>
  <si>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</si>
  <si>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</si>
  <si>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</si>
  <si>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</si>
  <si>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</si>
  <si>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</si>
  <si>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</si>
  <si>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</si>
  <si>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</si>
  <si>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</si>
  <si>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</si>
  <si>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</si>
  <si>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</si>
  <si>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</si>
  <si>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</si>
  <si>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</si>
  <si>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</si>
  <si>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</si>
  <si>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</si>
  <si>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</si>
  <si>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</si>
  <si>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</si>
  <si>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</si>
  <si>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</si>
  <si>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</si>
  <si>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</si>
  <si>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</si>
  <si>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</si>
  <si>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</si>
  <si>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</si>
  <si>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</si>
  <si>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</si>
  <si>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</si>
  <si>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</si>
  <si>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</si>
  <si>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</si>
  <si>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</si>
  <si>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</si>
  <si>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</si>
  <si>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</si>
  <si>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</si>
  <si>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</si>
  <si>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</si>
  <si>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</si>
  <si>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</si>
  <si>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</si>
  <si>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</si>
  <si>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</si>
  <si>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</si>
  <si>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</si>
  <si>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</si>
  <si>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</si>
  <si>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</si>
  <si>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</si>
  <si>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</si>
  <si>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</si>
  <si>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</si>
  <si>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</si>
  <si>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</si>
  <si>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</si>
  <si>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</si>
  <si>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</si>
  <si>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</si>
  <si>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</si>
  <si>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</si>
  <si>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</si>
  <si>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</si>
  <si>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</si>
  <si>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</si>
  <si>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</si>
  <si>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</si>
  <si>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</si>
  <si>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</si>
  <si>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</si>
  <si>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</si>
  <si>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</si>
  <si>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</si>
  <si>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</si>
  <si>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</si>
  <si>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</si>
  <si>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</si>
  <si>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</si>
  <si>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</si>
  <si>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</si>
  <si>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</si>
  <si>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</si>
  <si>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</si>
  <si>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</si>
  <si>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</si>
  <si>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</si>
  <si>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</si>
  <si>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</si>
  <si>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</si>
  <si>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</si>
  <si>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</si>
  <si>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</si>
  <si>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</si>
  <si>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</si>
  <si>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</si>
  <si>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</si>
  <si>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</si>
  <si>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</si>
  <si>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</si>
  <si>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</si>
  <si>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</si>
  <si>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</si>
  <si>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</si>
  <si>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</si>
  <si>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</si>
  <si>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</si>
  <si>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</si>
  <si>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</si>
  <si>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</si>
  <si>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</si>
  <si>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</si>
  <si>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</si>
  <si>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</si>
  <si>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</si>
  <si>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</si>
  <si>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</si>
  <si>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</si>
  <si>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</si>
  <si>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</si>
  <si>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</si>
  <si>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</si>
  <si>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</si>
  <si>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</si>
  <si>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</si>
  <si>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</si>
  <si>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</si>
  <si>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</si>
  <si>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</si>
  <si>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</si>
  <si>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</si>
  <si>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</si>
  <si>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</si>
  <si>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</si>
  <si>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</si>
  <si>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</si>
  <si>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</si>
  <si>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</si>
  <si>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</si>
  <si>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</si>
  <si>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</si>
  <si>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</si>
  <si>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</si>
  <si>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</si>
  <si>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</si>
  <si>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</si>
  <si>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</si>
  <si>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</si>
  <si>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</si>
  <si>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</si>
  <si>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</si>
  <si>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</si>
  <si>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</si>
  <si>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</si>
  <si>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</si>
  <si>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</si>
  <si>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</si>
  <si>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</si>
  <si>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</si>
  <si>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</si>
  <si>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</si>
  <si>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</si>
  <si>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</si>
  <si>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</si>
  <si>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</si>
  <si>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</si>
  <si>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</si>
  <si>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</si>
  <si>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</si>
  <si>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</si>
  <si>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</si>
  <si>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</si>
  <si>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</si>
  <si>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</si>
  <si>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</si>
  <si>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</si>
  <si>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</si>
  <si>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</si>
  <si>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</si>
  <si>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</si>
  <si>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</si>
  <si>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</si>
  <si>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</si>
  <si>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</si>
  <si>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</si>
  <si>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</si>
  <si>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</si>
  <si>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</si>
  <si>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</si>
  <si>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</si>
  <si>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</si>
  <si>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</si>
  <si>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</si>
  <si>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</si>
  <si>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</si>
  <si>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</si>
  <si>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</si>
  <si>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</si>
  <si>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</si>
  <si>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</si>
  <si>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</si>
  <si>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</si>
  <si>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</si>
  <si>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</si>
  <si>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</si>
  <si>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</si>
  <si>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</si>
  <si>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</si>
  <si>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</si>
  <si>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</si>
  <si>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</si>
  <si>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</si>
  <si>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</si>
  <si>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</si>
  <si>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</si>
  <si>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</si>
  <si>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</si>
  <si>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</si>
  <si>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</si>
  <si>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</si>
  <si>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</si>
  <si>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</si>
  <si>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</si>
  <si>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</si>
  <si>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</si>
  <si>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</si>
  <si>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</si>
  <si>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</si>
  <si>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</si>
  <si>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</si>
  <si>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</si>
  <si>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</si>
  <si>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</si>
  <si>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</si>
  <si>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</si>
  <si>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</si>
  <si>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</si>
  <si>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</si>
  <si>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</si>
  <si>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</si>
  <si>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</si>
  <si>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</si>
  <si>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</si>
  <si>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</si>
  <si>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</si>
  <si>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</si>
  <si>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</si>
  <si>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</si>
  <si>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</si>
  <si>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</si>
  <si>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</si>
  <si>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</si>
  <si>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</si>
  <si>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</si>
  <si>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</si>
  <si>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</si>
  <si>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</si>
  <si>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</si>
  <si>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</si>
  <si>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</si>
  <si>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</si>
  <si>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</si>
  <si>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</si>
  <si>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</si>
  <si>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</si>
  <si>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</si>
  <si>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</si>
  <si>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</si>
  <si>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</si>
  <si>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</si>
  <si>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</si>
  <si>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</si>
  <si>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</si>
  <si>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</si>
  <si>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</si>
  <si>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</si>
  <si>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</si>
  <si>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</si>
  <si>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</si>
  <si>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</si>
  <si>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</si>
  <si>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</si>
  <si>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</si>
  <si>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</si>
  <si>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</si>
  <si>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</si>
  <si>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</si>
  <si>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</si>
  <si>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</si>
  <si>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</si>
  <si>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</si>
  <si>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</si>
  <si>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</si>
  <si>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</si>
  <si>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</si>
  <si>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</si>
  <si>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</si>
  <si>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</si>
  <si>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</si>
  <si>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</si>
  <si>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</si>
  <si>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</si>
  <si>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</si>
  <si>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</si>
  <si>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</si>
  <si>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</si>
  <si>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</si>
  <si>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</si>
  <si>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</si>
  <si>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</si>
  <si>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</si>
  <si>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</si>
  <si>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</si>
  <si>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</si>
  <si>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</si>
  <si>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</si>
  <si>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</si>
  <si>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</si>
  <si>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</si>
  <si>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</si>
  <si>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</si>
  <si>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</si>
  <si>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</si>
  <si>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</si>
  <si>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</si>
  <si>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</si>
  <si>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</si>
  <si>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</si>
  <si>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</si>
  <si>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</si>
  <si>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</si>
  <si>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</si>
  <si>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</si>
  <si>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</si>
  <si>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</si>
  <si>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</si>
  <si>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</si>
  <si>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</si>
  <si>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</si>
  <si>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</si>
  <si>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</si>
  <si>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</si>
  <si>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</si>
  <si>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</si>
  <si>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</si>
  <si>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</si>
  <si>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</si>
  <si>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</si>
  <si>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</si>
  <si>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</si>
  <si>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</si>
  <si>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</si>
  <si>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</si>
  <si>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</si>
  <si>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</si>
  <si>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</si>
  <si>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</si>
  <si>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</si>
  <si>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</si>
  <si>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</si>
  <si>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</si>
  <si>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</si>
  <si>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</si>
  <si>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</si>
  <si>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</si>
  <si>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</si>
  <si>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</si>
  <si>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</si>
  <si>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</si>
  <si>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</si>
  <si>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</si>
  <si>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</si>
  <si>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</si>
  <si>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</si>
  <si>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</si>
  <si>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</si>
  <si>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</si>
  <si>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</si>
  <si>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</si>
  <si>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</si>
  <si>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</si>
  <si>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</si>
  <si>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</si>
  <si>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</si>
  <si>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</si>
  <si>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</si>
  <si>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</si>
  <si>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</si>
  <si>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</si>
  <si>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</si>
  <si>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</si>
  <si>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</si>
  <si>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</si>
  <si>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</si>
  <si>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</si>
  <si>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</si>
  <si>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</si>
  <si>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</si>
  <si>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</si>
  <si>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</si>
  <si>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</si>
  <si>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</si>
  <si>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</si>
  <si>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</si>
  <si>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</si>
  <si>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</si>
  <si>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</si>
  <si>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</si>
  <si>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</si>
  <si>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</si>
  <si>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</si>
  <si>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</si>
  <si>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</si>
  <si>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</si>
  <si>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</si>
  <si>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</si>
  <si>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</si>
  <si>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</si>
  <si>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</si>
  <si>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</si>
  <si>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</si>
  <si>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</si>
  <si>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</si>
  <si>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</si>
  <si>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</si>
  <si>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</si>
  <si>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</si>
  <si>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</si>
  <si>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</si>
  <si>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</si>
  <si>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</si>
  <si>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</si>
  <si>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</si>
  <si>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</si>
  <si>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</si>
  <si>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</si>
  <si>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</si>
  <si>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</si>
  <si>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</si>
  <si>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</si>
  <si>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</si>
  <si>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</si>
  <si>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</si>
  <si>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</si>
  <si>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</si>
  <si>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</si>
  <si>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</si>
  <si>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</si>
  <si>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</si>
  <si>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</si>
  <si>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</si>
  <si>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</si>
  <si>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</si>
  <si>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</si>
  <si>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</si>
  <si>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</si>
  <si>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</si>
  <si>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</si>
  <si>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</si>
  <si>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</si>
  <si>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</si>
  <si>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</si>
  <si>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</si>
  <si>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</si>
  <si>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</si>
  <si>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</si>
  <si>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</si>
  <si>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</si>
  <si>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</si>
  <si>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</si>
  <si>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</si>
  <si>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</si>
  <si>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</si>
  <si>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</si>
  <si>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</si>
  <si>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</si>
  <si>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</si>
  <si>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</si>
  <si>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</si>
  <si>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</si>
  <si>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</si>
  <si>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</si>
  <si>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</si>
  <si>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</si>
  <si>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</si>
  <si>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</si>
  <si>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</si>
  <si>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</si>
  <si>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</si>
  <si>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</si>
  <si>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</si>
  <si>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</si>
  <si>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</si>
  <si>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</si>
  <si>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</si>
  <si>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</si>
  <si>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</si>
  <si>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</si>
  <si>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</si>
  <si>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</si>
  <si>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</si>
  <si>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</si>
  <si>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</si>
  <si>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</si>
  <si>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</si>
  <si>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</si>
  <si>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</si>
  <si>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</si>
  <si>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</si>
  <si>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</si>
  <si>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</si>
  <si>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</si>
  <si>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</si>
  <si>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</si>
  <si>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</si>
  <si>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</si>
  <si>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</si>
  <si>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</si>
  <si>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</si>
  <si>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</si>
  <si>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</si>
  <si>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</si>
  <si>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</si>
  <si>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</si>
  <si>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</si>
  <si>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</si>
  <si>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</si>
  <si>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</si>
  <si>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</si>
  <si>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</si>
  <si>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</si>
  <si>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</si>
  <si>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</si>
  <si>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</si>
  <si>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</si>
  <si>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</si>
  <si>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</si>
  <si>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</si>
  <si>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</si>
  <si>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</si>
  <si>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</si>
  <si>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</si>
  <si>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</si>
  <si>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</si>
  <si>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</si>
  <si>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</si>
  <si>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</si>
  <si>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</si>
  <si>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</si>
  <si>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</si>
  <si>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</si>
  <si>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</si>
  <si>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</si>
  <si>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</si>
  <si>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</si>
  <si>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</si>
  <si>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</si>
  <si>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</si>
  <si>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</si>
  <si>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</si>
  <si>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</si>
  <si>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</si>
  <si>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</si>
  <si>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</si>
  <si>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</si>
  <si>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</si>
  <si>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</si>
  <si>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</si>
  <si>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</si>
  <si>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</si>
  <si>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</si>
  <si>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</si>
  <si>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</si>
  <si>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</si>
  <si>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</si>
  <si>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</si>
  <si>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</si>
  <si>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</si>
  <si>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</si>
  <si>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</si>
  <si>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</si>
  <si>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</si>
  <si>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</si>
  <si>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</si>
  <si>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</si>
  <si>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</si>
  <si>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</si>
  <si>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</si>
  <si>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</si>
  <si>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</si>
  <si>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</si>
  <si>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</si>
  <si>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</si>
  <si>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</si>
  <si>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</si>
  <si>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</si>
  <si>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</si>
  <si>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</si>
  <si>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</si>
  <si>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</si>
  <si>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</si>
  <si>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</si>
  <si>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</si>
  <si>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</si>
  <si>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</si>
  <si>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</si>
  <si>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</si>
  <si>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</si>
  <si>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</si>
  <si>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</si>
  <si>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</si>
  <si>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</si>
  <si>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</si>
  <si>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</si>
  <si>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</si>
  <si>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</si>
  <si>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</si>
  <si>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</si>
  <si>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</si>
  <si>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</si>
  <si>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</si>
  <si>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</si>
  <si>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</si>
  <si>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</si>
  <si>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</si>
  <si>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</si>
  <si>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</si>
  <si>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</si>
  <si>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</si>
  <si>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</si>
  <si>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</si>
  <si>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</si>
  <si>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</si>
  <si>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</si>
  <si>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</si>
  <si>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</si>
  <si>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</si>
  <si>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</si>
  <si>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</si>
  <si>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</si>
  <si>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</si>
  <si>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</si>
  <si>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</si>
  <si>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</si>
  <si>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</si>
  <si>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</si>
  <si>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</si>
  <si>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</si>
  <si>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</si>
  <si>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</si>
  <si>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</si>
  <si>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</si>
  <si>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</si>
  <si>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</si>
  <si>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</si>
  <si>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</si>
  <si>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</si>
  <si>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</si>
  <si>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</si>
  <si>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</si>
  <si>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</si>
  <si>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</si>
  <si>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</si>
  <si>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</si>
  <si>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</si>
  <si>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</si>
  <si>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</si>
  <si>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</si>
  <si>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</si>
  <si>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</si>
  <si>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</si>
  <si>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</si>
  <si>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</si>
  <si>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</si>
  <si>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</si>
  <si>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</si>
  <si>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</si>
  <si>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</si>
  <si>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</si>
  <si>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</si>
  <si>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</si>
  <si>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</si>
  <si>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</si>
  <si>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</si>
  <si>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</si>
  <si>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</si>
  <si>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</si>
  <si>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</si>
  <si>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</si>
  <si>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</si>
  <si>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</si>
  <si>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</si>
  <si>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</si>
  <si>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</si>
  <si>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</si>
  <si>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</si>
  <si>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</si>
  <si>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</si>
  <si>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</si>
  <si>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</si>
  <si>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</si>
  <si>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</si>
  <si>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</si>
  <si>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</si>
  <si>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</si>
  <si>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</si>
  <si>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</si>
  <si>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</si>
  <si>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</si>
  <si>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</si>
  <si>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</si>
  <si>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</si>
  <si>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</si>
  <si>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</si>
  <si>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</si>
  <si>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</si>
  <si>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</si>
  <si>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</si>
  <si>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</si>
  <si>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</si>
  <si>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</si>
  <si>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</si>
  <si>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</si>
  <si>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</si>
  <si>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</si>
  <si>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</si>
  <si>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</si>
  <si>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</si>
  <si>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</si>
  <si>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</si>
  <si>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</si>
  <si>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</si>
  <si>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</si>
  <si>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</si>
  <si>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</si>
  <si>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</si>
  <si>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</si>
  <si>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</si>
  <si>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</si>
  <si>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</si>
  <si>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</si>
  <si>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</si>
  <si>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</si>
  <si>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</si>
  <si>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</si>
  <si>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</si>
  <si>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</si>
  <si>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</si>
  <si>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</si>
  <si>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</si>
  <si>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</si>
  <si>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</si>
  <si>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</si>
  <si>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</si>
  <si>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</si>
  <si>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</si>
  <si>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</si>
  <si>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</si>
  <si>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</si>
  <si>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</si>
  <si>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</si>
  <si>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</si>
  <si>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</si>
  <si>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</si>
  <si>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</si>
  <si>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</si>
  <si>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</si>
  <si>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</si>
  <si>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</si>
  <si>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</si>
  <si>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</si>
  <si>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</si>
  <si>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</si>
  <si>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</si>
  <si>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</si>
  <si>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</si>
  <si>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</si>
  <si>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</si>
  <si>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</si>
  <si>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</si>
  <si>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</si>
  <si>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</si>
  <si>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</si>
  <si>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</si>
  <si>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</si>
  <si>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</si>
  <si>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</si>
  <si>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</si>
  <si>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</si>
  <si>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</si>
  <si>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</si>
  <si>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</si>
  <si>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</si>
  <si>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</si>
  <si>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</si>
  <si>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</si>
  <si>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</si>
  <si>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</si>
  <si>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</si>
  <si>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</si>
  <si>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</si>
  <si>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</si>
  <si>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</si>
  <si>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</si>
  <si>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</si>
  <si>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</si>
  <si>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</si>
  <si>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</si>
  <si>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</si>
  <si>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</si>
  <si>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</si>
  <si>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</si>
  <si>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</si>
  <si>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</si>
  <si>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</si>
  <si>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</si>
  <si>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</si>
  <si>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</si>
  <si>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</si>
  <si>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</si>
  <si>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</si>
  <si>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</si>
  <si>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</si>
  <si>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</si>
  <si>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</si>
  <si>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</si>
  <si>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</si>
  <si>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</si>
  <si>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</si>
  <si>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</si>
  <si>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</si>
  <si>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</si>
  <si>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</si>
  <si>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</si>
  <si>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</si>
  <si>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</si>
  <si>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</si>
  <si>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</si>
  <si>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</si>
  <si>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</si>
  <si>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</si>
  <si>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</si>
  <si>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</si>
  <si>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</si>
  <si>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</si>
  <si>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</si>
  <si>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</si>
  <si>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</si>
  <si>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</si>
  <si>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</si>
  <si>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</si>
  <si>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</si>
  <si>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</si>
  <si>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</si>
  <si>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</si>
  <si>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</si>
  <si>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</si>
  <si>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</si>
  <si>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</si>
  <si>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</si>
  <si>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</si>
  <si>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</si>
  <si>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</si>
  <si>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</si>
  <si>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</si>
  <si>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</si>
  <si>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</si>
  <si>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</si>
  <si>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</si>
  <si>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</si>
  <si>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</si>
  <si>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</si>
  <si>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</si>
  <si>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</si>
  <si>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</si>
  <si>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</si>
  <si>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</si>
  <si>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</si>
  <si>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</si>
  <si>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</si>
  <si>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</si>
  <si>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</si>
  <si>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</si>
  <si>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</si>
  <si>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</si>
  <si>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</si>
  <si>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</si>
  <si>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</si>
  <si>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</si>
  <si>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</si>
  <si>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</si>
  <si>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</si>
  <si>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</si>
  <si>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</si>
  <si>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</si>
  <si>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</si>
  <si>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</si>
  <si>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</si>
  <si>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</si>
  <si>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</si>
  <si>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</si>
  <si>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</si>
  <si>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</si>
  <si>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</si>
  <si>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</si>
  <si>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</si>
  <si>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</si>
  <si>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</si>
  <si>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</si>
  <si>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</si>
  <si>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</si>
  <si>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</si>
  <si>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</si>
  <si>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</si>
  <si>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</si>
  <si>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</si>
  <si>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</si>
  <si>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</si>
  <si>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</si>
  <si>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</si>
  <si>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</si>
  <si>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</si>
  <si>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</si>
  <si>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</si>
  <si>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</si>
  <si>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</si>
  <si>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</si>
  <si>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</si>
  <si>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</si>
  <si>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</si>
  <si>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</si>
  <si>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</si>
  <si>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</si>
  <si>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</si>
  <si>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</si>
  <si>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</si>
  <si>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</si>
  <si>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</si>
  <si>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</si>
  <si>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</si>
  <si>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</si>
  <si>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</si>
  <si>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</si>
  <si>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</si>
  <si>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</si>
  <si>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</si>
  <si>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</si>
  <si>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</si>
  <si>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</si>
  <si>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</si>
  <si>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</si>
  <si>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</si>
  <si>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</si>
  <si>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</si>
  <si>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</si>
  <si>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</si>
  <si>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</si>
  <si>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</si>
  <si>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</si>
  <si>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</si>
  <si>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</si>
  <si>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</si>
  <si>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</si>
  <si>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</si>
  <si>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</si>
  <si>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</si>
  <si>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</si>
  <si>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</si>
  <si>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</si>
  <si>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</si>
  <si>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</si>
  <si>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</si>
  <si>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</si>
  <si>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</si>
  <si>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</si>
  <si>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</si>
  <si>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</si>
  <si>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</si>
  <si>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</si>
  <si>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</si>
  <si>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</si>
  <si>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</si>
  <si>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</si>
  <si>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</si>
  <si>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</si>
  <si>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</si>
  <si>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</si>
  <si>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</si>
  <si>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</si>
  <si>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</si>
  <si>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</si>
  <si>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</si>
  <si>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</si>
  <si>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</si>
  <si>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</si>
  <si>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</si>
  <si>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</si>
  <si>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</si>
  <si>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</si>
  <si>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</si>
  <si>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</si>
  <si>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</si>
  <si>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</si>
  <si>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</si>
  <si>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</si>
  <si>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</si>
  <si>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</si>
  <si>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</si>
  <si>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</si>
  <si>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</si>
  <si>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</si>
  <si>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</si>
  <si>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</si>
  <si>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</si>
  <si>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</si>
  <si>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</si>
  <si>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</si>
  <si>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</si>
  <si>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</si>
  <si>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</si>
  <si>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</si>
  <si>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</si>
  <si>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</si>
  <si>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</si>
  <si>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</si>
  <si>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</si>
  <si>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</si>
  <si>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</si>
  <si>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</si>
  <si>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</si>
  <si>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</si>
  <si>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</si>
  <si>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</si>
  <si>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</si>
  <si>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</si>
  <si>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</si>
  <si>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</si>
  <si>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</si>
  <si>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</si>
  <si>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</si>
  <si>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</si>
  <si>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</si>
  <si>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</si>
  <si>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</si>
  <si>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</si>
  <si>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</si>
  <si>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</si>
  <si>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</si>
  <si>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</si>
  <si>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</si>
  <si>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</si>
  <si>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</si>
  <si>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</si>
  <si>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</si>
  <si>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</si>
  <si>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</si>
  <si>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</si>
  <si>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</si>
  <si>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</si>
  <si>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</si>
  <si>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</si>
  <si>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</si>
  <si>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</si>
  <si>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</si>
  <si>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</si>
  <si>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</si>
  <si>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</si>
  <si>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</si>
  <si>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</si>
  <si>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</si>
  <si>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</si>
  <si>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</si>
  <si>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</si>
  <si>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</si>
  <si>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</si>
  <si>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</si>
  <si>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</si>
  <si>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</si>
  <si>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</si>
  <si>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</si>
  <si>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</si>
  <si>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</si>
  <si>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</si>
  <si>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</si>
  <si>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</si>
  <si>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</si>
  <si>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</si>
  <si>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</si>
  <si>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</si>
  <si>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</si>
  <si>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</si>
  <si>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</si>
  <si>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</si>
  <si>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</si>
  <si>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</si>
  <si>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</si>
  <si>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</si>
  <si>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</si>
  <si>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</si>
  <si>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</si>
  <si>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</si>
  <si>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</si>
  <si>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</si>
  <si>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</si>
  <si>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</si>
  <si>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</si>
  <si>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</si>
  <si>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</si>
  <si>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</si>
  <si>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</si>
  <si>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</si>
  <si>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</si>
  <si>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</si>
  <si>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</si>
  <si>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</si>
  <si>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</si>
  <si>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</si>
  <si>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</si>
  <si>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</si>
  <si>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</si>
  <si>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</si>
  <si>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</si>
  <si>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</si>
  <si>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</si>
  <si>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</si>
  <si>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</si>
  <si>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</si>
  <si>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</si>
  <si>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</si>
  <si>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</si>
  <si>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</si>
  <si>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</si>
  <si>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</si>
  <si>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</si>
  <si>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</si>
  <si>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</si>
  <si>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</si>
  <si>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</si>
  <si>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</si>
  <si>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</si>
  <si>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</si>
  <si>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</si>
  <si>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</si>
  <si>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</si>
  <si>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</si>
  <si>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</si>
  <si>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</si>
  <si>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</si>
  <si>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</si>
  <si>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</si>
  <si>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</si>
  <si>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</si>
  <si>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</si>
  <si>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</si>
  <si>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</si>
  <si>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</si>
  <si>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</si>
  <si>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</si>
  <si>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</si>
  <si>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</si>
  <si>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</si>
  <si>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</si>
  <si>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</si>
  <si>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</si>
  <si>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</si>
  <si>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</si>
  <si>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</si>
  <si>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</si>
  <si>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</si>
  <si>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</si>
  <si>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</si>
  <si>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</si>
  <si>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</si>
  <si>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</si>
  <si>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</si>
  <si>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</si>
  <si>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</si>
  <si>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</si>
  <si>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</si>
  <si>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</si>
  <si>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</si>
  <si>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</si>
  <si>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</si>
  <si>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</si>
  <si>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</si>
  <si>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</si>
  <si>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</si>
  <si>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</si>
  <si>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</si>
  <si>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</si>
  <si>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</si>
  <si>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</si>
  <si>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</si>
  <si>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</si>
  <si>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</si>
  <si>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</si>
  <si>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</si>
  <si>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</si>
  <si>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</si>
  <si>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</si>
  <si>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</si>
  <si>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</si>
  <si>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</si>
  <si>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</si>
  <si>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</si>
  <si>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</si>
  <si>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</si>
  <si>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</si>
  <si>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</si>
  <si>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</si>
  <si>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</si>
  <si>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</si>
  <si>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</si>
  <si>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</si>
  <si>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</si>
  <si>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</si>
  <si>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</si>
  <si>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</si>
  <si>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</si>
  <si>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</si>
  <si>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</si>
  <si>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</si>
  <si>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</si>
  <si>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</si>
  <si>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</si>
  <si>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</si>
  <si>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</si>
  <si>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</si>
  <si>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</si>
  <si>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</si>
  <si>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</si>
  <si>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</si>
  <si>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</si>
  <si>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</si>
  <si>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</si>
  <si>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</si>
  <si>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</si>
  <si>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</si>
  <si>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</si>
  <si>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</si>
  <si>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</si>
  <si>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</si>
  <si>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</si>
  <si>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</si>
  <si>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</si>
  <si>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</si>
  <si>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</si>
  <si>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</si>
  <si>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</si>
  <si>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</si>
  <si>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</si>
  <si>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</si>
  <si>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</si>
  <si>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</si>
  <si>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</si>
  <si>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</si>
  <si>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</si>
  <si>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</si>
  <si>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</si>
  <si>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</si>
  <si>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</si>
  <si>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</si>
  <si>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</si>
  <si>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</si>
  <si>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</si>
  <si>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</si>
  <si>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</si>
  <si>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</si>
  <si>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</si>
  <si>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</si>
  <si>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</si>
  <si>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</si>
  <si>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</si>
  <si>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</si>
  <si>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</si>
  <si>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</si>
  <si>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</si>
  <si>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</si>
  <si>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</si>
  <si>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</si>
  <si>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</si>
  <si>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</si>
  <si>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</si>
  <si>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</si>
  <si>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</si>
  <si>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</si>
  <si>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</si>
  <si>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</si>
  <si>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</si>
  <si>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</si>
  <si>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</si>
  <si>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</si>
  <si>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</si>
  <si>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</si>
  <si>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</si>
  <si>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</si>
  <si>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</si>
  <si>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</si>
  <si>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</si>
  <si>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</si>
  <si>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</si>
  <si>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</si>
  <si>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</si>
  <si>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</si>
  <si>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</si>
  <si>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</si>
  <si>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</si>
  <si>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</si>
  <si>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</si>
  <si>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</si>
  <si>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</si>
  <si>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</si>
  <si>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</si>
  <si>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</si>
  <si>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</si>
  <si>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</si>
  <si>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</si>
  <si>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</si>
  <si>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</si>
  <si>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</si>
  <si>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</si>
  <si>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</si>
  <si>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</si>
  <si>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</si>
  <si>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</si>
  <si>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</si>
  <si>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</si>
  <si>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</si>
  <si>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</si>
  <si>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</si>
  <si>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</si>
  <si>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</si>
  <si>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</si>
  <si>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</si>
  <si>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</si>
  <si>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</si>
  <si>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</si>
  <si>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</si>
  <si>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</si>
  <si>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</si>
  <si>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</si>
  <si>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</si>
  <si>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</si>
  <si>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</si>
  <si>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</si>
  <si>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</si>
  <si>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</si>
  <si>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</si>
  <si>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</si>
  <si>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</si>
  <si>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</si>
  <si>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</si>
  <si>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</si>
  <si>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</si>
  <si>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</si>
  <si>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</si>
  <si>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</si>
  <si>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</si>
  <si>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</si>
  <si>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</si>
  <si>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</si>
  <si>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</si>
  <si>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</si>
  <si>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</si>
  <si>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</si>
  <si>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</si>
  <si>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</si>
  <si>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</si>
  <si>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</si>
  <si>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</si>
  <si>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</si>
  <si>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</si>
  <si>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</si>
  <si>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</si>
  <si>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</si>
  <si>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</si>
  <si>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</si>
  <si>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</si>
  <si>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</si>
  <si>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</si>
  <si>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</si>
  <si>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</si>
  <si>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</si>
  <si>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</si>
  <si>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</si>
  <si>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</si>
  <si>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</si>
  <si>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</si>
  <si>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</si>
  <si>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</si>
  <si>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</si>
  <si>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</si>
  <si>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</si>
  <si>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</si>
  <si>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</si>
  <si>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</si>
  <si>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</si>
  <si>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</si>
  <si>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</si>
  <si>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</si>
  <si>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</si>
  <si>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</si>
  <si>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</si>
  <si>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</si>
  <si>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</si>
  <si>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</si>
  <si>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</si>
  <si>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</si>
  <si>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</si>
  <si>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</si>
  <si>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</si>
  <si>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</si>
  <si>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</si>
  <si>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</si>
  <si>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</si>
  <si>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</si>
  <si>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</si>
  <si>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</si>
  <si>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</si>
  <si>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</si>
  <si>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</si>
  <si>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</si>
  <si>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</si>
  <si>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</si>
  <si>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</si>
  <si>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</si>
  <si>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</si>
  <si>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</si>
  <si>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</si>
  <si>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</si>
  <si>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</si>
  <si>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</si>
  <si>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</si>
  <si>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</si>
  <si>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</si>
  <si>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</si>
  <si>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</si>
  <si>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</si>
  <si>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</si>
  <si>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</si>
  <si>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</si>
  <si>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</si>
  <si>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</si>
  <si>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</si>
  <si>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</si>
  <si>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</si>
  <si>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</si>
  <si>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</si>
  <si>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</si>
  <si>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</si>
  <si>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</si>
  <si>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</si>
  <si>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</si>
  <si>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</si>
  <si>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</si>
  <si>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</si>
  <si>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</si>
  <si>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</si>
  <si>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</si>
  <si>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</si>
  <si>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</si>
  <si>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</si>
  <si>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</si>
  <si>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</si>
  <si>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</si>
  <si>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</si>
  <si>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</si>
  <si>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</si>
  <si>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</si>
  <si>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</si>
  <si>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</si>
  <si>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</si>
  <si>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</si>
  <si>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</si>
  <si>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</si>
  <si>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</si>
  <si>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</si>
  <si>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</si>
  <si>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</si>
  <si>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</si>
  <si>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</si>
  <si>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</si>
  <si>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</si>
  <si>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</si>
  <si>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</si>
  <si>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</si>
  <si>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</si>
  <si>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</si>
  <si>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</si>
  <si>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</si>
  <si>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</si>
  <si>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</si>
  <si>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</si>
  <si>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</si>
  <si>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</si>
  <si>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</si>
  <si>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</si>
  <si>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</si>
  <si>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</si>
  <si>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</si>
  <si>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</si>
  <si>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</si>
  <si>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</si>
  <si>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</si>
  <si>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</si>
  <si>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</si>
  <si>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</si>
  <si>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</si>
  <si>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</si>
  <si>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</si>
  <si>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</si>
  <si>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</si>
  <si>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</si>
  <si>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</si>
  <si>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</si>
  <si>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</si>
  <si>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</si>
  <si>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</si>
  <si>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</si>
  <si>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</si>
  <si>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</si>
  <si>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</si>
  <si>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</si>
  <si>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</si>
  <si>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</si>
  <si>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</si>
  <si>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</si>
  <si>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</si>
  <si>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</si>
  <si>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</si>
  <si>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</si>
  <si>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</si>
  <si>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</si>
  <si>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</si>
  <si>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</si>
  <si>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</si>
  <si>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</si>
  <si>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</si>
  <si>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</si>
  <si>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</si>
  <si>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</si>
  <si>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</si>
  <si>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</si>
  <si>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</si>
  <si>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</si>
  <si>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</si>
  <si>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</si>
  <si>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</si>
  <si>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</si>
  <si>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</si>
  <si>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</si>
  <si>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</si>
  <si>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</si>
  <si>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</si>
  <si>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</si>
  <si>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</si>
  <si>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</si>
  <si>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</si>
  <si>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</si>
  <si>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</si>
  <si>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</si>
  <si>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</si>
  <si>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</si>
  <si>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</si>
  <si>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</si>
  <si>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</si>
  <si>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</si>
  <si>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</si>
  <si>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</si>
  <si>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</si>
  <si>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</si>
  <si>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</si>
  <si>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</si>
  <si>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</si>
  <si>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</si>
  <si>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</si>
  <si>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</si>
  <si>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</si>
  <si>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</si>
  <si>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</si>
  <si>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</si>
  <si>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</si>
  <si>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</si>
  <si>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</si>
  <si>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</si>
  <si>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</si>
  <si>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</si>
  <si>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</si>
  <si>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</si>
  <si>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</si>
  <si>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</si>
  <si>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</si>
  <si>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</si>
  <si>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</si>
  <si>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</si>
  <si>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</si>
  <si>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</si>
  <si>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</si>
  <si>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</si>
  <si>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</si>
  <si>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</si>
  <si>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</si>
  <si>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</si>
  <si>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</si>
  <si>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</si>
  <si>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</si>
  <si>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</si>
  <si>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</si>
  <si>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</si>
  <si>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</si>
  <si>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</si>
  <si>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</si>
  <si>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</si>
  <si>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</si>
  <si>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</si>
  <si>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</si>
  <si>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</si>
  <si>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</si>
  <si>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</si>
  <si>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</si>
  <si>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</si>
  <si>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</si>
  <si>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</si>
  <si>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</si>
  <si>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</si>
  <si>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</si>
  <si>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</si>
  <si>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</si>
  <si>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</si>
  <si>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</si>
  <si>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</si>
  <si>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</si>
  <si>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</si>
  <si>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</si>
  <si>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</si>
  <si>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</si>
  <si>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</si>
  <si>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</si>
  <si>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</si>
  <si>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</si>
  <si>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</si>
  <si>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</si>
  <si>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</si>
  <si>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</si>
  <si>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</si>
  <si>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</si>
  <si>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</si>
  <si>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</si>
  <si>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</si>
  <si>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</si>
  <si>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</si>
  <si>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</si>
  <si>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</si>
  <si>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</si>
  <si>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</si>
  <si>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</si>
  <si>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</si>
  <si>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</si>
  <si>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</si>
  <si>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</si>
  <si>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</si>
  <si>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</si>
  <si>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</si>
  <si>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</si>
  <si>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</si>
  <si>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</si>
  <si>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</si>
  <si>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</si>
  <si>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</si>
  <si>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</si>
  <si>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</si>
  <si>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</si>
  <si>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</si>
  <si>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</si>
  <si>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</si>
  <si>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</si>
  <si>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</si>
  <si>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</si>
  <si>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</si>
  <si>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</si>
  <si>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</si>
  <si>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</si>
  <si>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</si>
  <si>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</si>
  <si>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</si>
  <si>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</si>
  <si>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</si>
  <si>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</si>
  <si>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</si>
  <si>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</si>
  <si>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</si>
  <si>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</si>
  <si>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</si>
  <si>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</si>
  <si>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</si>
  <si>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</si>
  <si>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</si>
  <si>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</si>
  <si>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</si>
  <si>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</si>
  <si>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</si>
  <si>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</si>
  <si>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</si>
  <si>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</si>
  <si>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</si>
  <si>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</si>
  <si>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</si>
  <si>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</si>
  <si>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</si>
  <si>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</si>
  <si>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</si>
  <si>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</si>
  <si>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</si>
  <si>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</si>
  <si>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</si>
  <si>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</si>
  <si>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</si>
  <si>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</si>
  <si>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</si>
  <si>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</si>
  <si>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</si>
  <si>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</si>
  <si>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</si>
  <si>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</si>
  <si>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</si>
  <si>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</si>
  <si>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</si>
  <si>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</si>
  <si>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</si>
  <si>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</si>
  <si>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</si>
  <si>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</si>
  <si>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</si>
  <si>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</si>
  <si>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</si>
  <si>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</si>
  <si>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</si>
  <si>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</si>
  <si>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</si>
  <si>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</si>
  <si>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</si>
  <si>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</si>
  <si>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</si>
  <si>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</si>
  <si>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</si>
  <si>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</si>
  <si>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</si>
  <si>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</si>
  <si>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</si>
  <si>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</si>
  <si>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</si>
  <si>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</si>
  <si>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</si>
  <si>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</si>
  <si>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</si>
  <si>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</si>
  <si>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</si>
  <si>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</si>
  <si>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</si>
  <si>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</si>
  <si>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</si>
  <si>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</si>
  <si>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</si>
  <si>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</si>
  <si>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</si>
  <si>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</si>
  <si>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</si>
  <si>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</si>
  <si>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</si>
  <si>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</si>
  <si>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</si>
  <si>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</si>
  <si>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</si>
  <si>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</si>
  <si>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</si>
  <si>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</si>
  <si>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</si>
  <si>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</si>
  <si>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</si>
  <si>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</si>
  <si>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</si>
  <si>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</si>
  <si>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</si>
  <si>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</si>
  <si>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</si>
  <si>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</si>
  <si>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</si>
  <si>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</si>
  <si>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</si>
  <si>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</si>
  <si>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</si>
  <si>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</si>
  <si>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</si>
  <si>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</si>
  <si>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</si>
  <si>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</si>
  <si>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</si>
  <si>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</si>
  <si>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</si>
  <si>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</si>
  <si>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</si>
  <si>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</si>
  <si>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</si>
  <si>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</si>
  <si>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</si>
  <si>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</si>
  <si>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</si>
  <si>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</si>
  <si>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</si>
  <si>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</si>
  <si>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</si>
  <si>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</si>
  <si>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</si>
  <si>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</si>
  <si>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</si>
  <si>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</si>
  <si>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</si>
  <si>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</si>
  <si>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</si>
  <si>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</si>
  <si>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</si>
  <si>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</si>
  <si>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</si>
  <si>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</si>
  <si>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</si>
  <si>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</si>
  <si>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</si>
  <si>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</si>
  <si>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</si>
  <si>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</si>
  <si>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</si>
  <si>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</si>
  <si>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</si>
  <si>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</si>
  <si>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</si>
  <si>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</si>
  <si>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</si>
  <si>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</si>
  <si>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</si>
  <si>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</si>
  <si>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</si>
  <si>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</si>
  <si>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</si>
  <si>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</si>
  <si>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</si>
  <si>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</si>
  <si>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</si>
  <si>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</si>
  <si>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</si>
  <si>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</si>
  <si>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</si>
  <si>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</si>
  <si>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</si>
  <si>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</si>
  <si>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</si>
  <si>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</si>
  <si>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</si>
  <si>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</si>
  <si>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</si>
  <si>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</si>
  <si>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</si>
  <si>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</si>
  <si>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</si>
  <si>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</si>
  <si>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</si>
  <si>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</si>
  <si>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</si>
  <si>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</si>
  <si>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</si>
  <si>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</si>
  <si>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</si>
  <si>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</si>
  <si>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</si>
  <si>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</si>
  <si>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</si>
  <si>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</si>
  <si>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</si>
  <si>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</si>
  <si>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</si>
  <si>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</si>
  <si>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</si>
  <si>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</si>
  <si>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</si>
  <si>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</si>
  <si>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</si>
  <si>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</si>
  <si>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</si>
  <si>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</si>
  <si>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</si>
  <si>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</si>
  <si>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</si>
  <si>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</si>
  <si>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</si>
  <si>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</si>
  <si>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</si>
  <si>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</si>
  <si>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</si>
  <si>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</si>
  <si>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</si>
  <si>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</si>
  <si>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</si>
  <si>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</si>
  <si>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</si>
  <si>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</si>
  <si>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</si>
  <si>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</si>
  <si>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</si>
  <si>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</si>
  <si>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</si>
  <si>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</si>
  <si>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</si>
  <si>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</si>
  <si>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</si>
  <si>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</si>
  <si>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</si>
  <si>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</si>
  <si>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</si>
  <si>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</si>
  <si>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</si>
  <si>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</si>
  <si>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</si>
  <si>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</si>
  <si>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</si>
  <si>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</si>
  <si>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</si>
  <si>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</si>
  <si>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</si>
  <si>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</si>
  <si>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</si>
  <si>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</si>
  <si>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</si>
  <si>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</si>
  <si>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</si>
  <si>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</si>
  <si>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</si>
  <si>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</si>
  <si>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</si>
  <si>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</si>
  <si>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</si>
  <si>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</si>
  <si>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</si>
  <si>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</si>
  <si>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</si>
  <si>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</si>
  <si>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</si>
  <si>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</si>
  <si>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</si>
  <si>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</si>
  <si>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</si>
  <si>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</si>
  <si>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</si>
  <si>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</si>
  <si>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</si>
  <si>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</si>
  <si>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</si>
  <si>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</si>
  <si>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</si>
  <si>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</si>
  <si>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</si>
  <si>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</si>
  <si>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</si>
  <si>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</si>
  <si>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</si>
  <si>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</si>
  <si>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</si>
  <si>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</si>
  <si>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</si>
  <si>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</si>
  <si>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</si>
  <si>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</si>
  <si>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</si>
  <si>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</si>
  <si>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</si>
  <si>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</si>
  <si>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</si>
  <si>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</si>
  <si>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</si>
  <si>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</si>
  <si>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</si>
  <si>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</si>
  <si>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</si>
  <si>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</si>
  <si>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</si>
  <si>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</si>
  <si>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</si>
  <si>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</si>
  <si>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</si>
  <si>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</si>
  <si>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</si>
  <si>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</si>
  <si>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</si>
  <si>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</si>
  <si>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</si>
  <si>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</si>
  <si>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</si>
  <si>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</si>
  <si>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</si>
  <si>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</si>
  <si>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</si>
  <si>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</si>
  <si>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</si>
  <si>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</si>
  <si>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</si>
  <si>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</si>
  <si>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</si>
  <si>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</si>
  <si>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</si>
  <si>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</si>
  <si>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</si>
  <si>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</si>
  <si>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</si>
  <si>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</si>
  <si>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</si>
  <si>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</si>
  <si>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</si>
  <si>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</si>
  <si>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</si>
  <si>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</si>
  <si>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</si>
  <si>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</si>
  <si>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</si>
  <si>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</si>
  <si>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</si>
  <si>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</si>
  <si>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</si>
  <si>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</si>
  <si>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</si>
  <si>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</si>
  <si>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</si>
  <si>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</si>
  <si>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</si>
  <si>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</si>
  <si>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</si>
  <si>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</si>
  <si>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</si>
  <si>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</si>
  <si>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</si>
  <si>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</si>
  <si>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</si>
  <si>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</si>
  <si>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</si>
  <si>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</si>
  <si>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</si>
  <si>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</si>
  <si>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</si>
  <si>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</si>
  <si>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</si>
  <si>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</si>
  <si>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</si>
  <si>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</si>
  <si>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</si>
  <si>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</si>
  <si>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</si>
  <si>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</si>
  <si>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</si>
  <si>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</si>
  <si>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</si>
  <si>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</si>
  <si>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</si>
  <si>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</si>
  <si>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</si>
  <si>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</si>
  <si>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</si>
  <si>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</si>
  <si>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</si>
  <si>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</si>
  <si>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</si>
  <si>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</si>
  <si>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</si>
  <si>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</si>
  <si>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</si>
  <si>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</si>
  <si>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</si>
  <si>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</si>
  <si>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</si>
  <si>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</si>
  <si>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</si>
  <si>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</si>
  <si>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</si>
  <si>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</si>
  <si>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</si>
  <si>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</si>
  <si>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</si>
  <si>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</si>
  <si>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</si>
  <si>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</si>
  <si>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</si>
  <si>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</si>
  <si>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</si>
  <si>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</si>
  <si>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</si>
  <si>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</si>
  <si>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</si>
  <si>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</si>
  <si>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</si>
  <si>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</si>
  <si>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</si>
  <si>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</si>
  <si>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</si>
  <si>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</si>
  <si>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</si>
  <si>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</si>
  <si>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</si>
  <si>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</si>
  <si>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</si>
  <si>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</si>
  <si>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</si>
  <si>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</si>
  <si>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</si>
  <si>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</si>
  <si>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</si>
  <si>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</si>
  <si>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</si>
  <si>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</si>
  <si>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</si>
  <si>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</si>
  <si>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</si>
  <si>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</si>
  <si>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</si>
  <si>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</si>
  <si>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</si>
  <si>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</si>
  <si>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</si>
  <si>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</si>
  <si>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</si>
  <si>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</si>
  <si>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</si>
  <si>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</si>
  <si>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</si>
  <si>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</si>
  <si>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</si>
  <si>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</si>
  <si>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</si>
  <si>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</si>
  <si>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</si>
  <si>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</si>
  <si>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</si>
  <si>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</si>
  <si>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</si>
  <si>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</si>
  <si>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</si>
  <si>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</si>
  <si>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</si>
  <si>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</si>
  <si>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</si>
  <si>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</si>
  <si>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</si>
  <si>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</si>
  <si>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</si>
  <si>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</si>
  <si>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</si>
  <si>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</si>
  <si>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</si>
  <si>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</si>
  <si>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</si>
  <si>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</si>
  <si>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</si>
  <si>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</si>
  <si>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</si>
  <si>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</si>
  <si>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</si>
  <si>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</si>
  <si>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</si>
  <si>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</si>
  <si>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</si>
  <si>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</si>
  <si>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</si>
  <si>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</si>
  <si>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</si>
  <si>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</si>
  <si>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</si>
  <si>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</si>
  <si>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</si>
  <si>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</si>
  <si>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</si>
  <si>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</si>
  <si>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</si>
  <si>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</si>
  <si>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</si>
  <si>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</si>
  <si>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</si>
  <si>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</si>
  <si>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</si>
  <si>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</si>
  <si>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</si>
  <si>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</si>
  <si>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</si>
  <si>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</si>
  <si>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</si>
  <si>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</si>
  <si>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</si>
  <si>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</si>
  <si>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</si>
  <si>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</si>
  <si>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</si>
  <si>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</si>
  <si>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</si>
  <si>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</si>
  <si>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</si>
  <si>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</si>
  <si>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</si>
  <si>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</si>
  <si>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</si>
  <si>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</si>
  <si>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</si>
  <si>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</si>
  <si>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</si>
  <si>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</si>
  <si>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</si>
  <si>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</si>
  <si>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</si>
  <si>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</si>
  <si>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</si>
  <si>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</si>
  <si>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</si>
  <si>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</si>
  <si>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</si>
  <si>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</si>
  <si>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</si>
  <si>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</si>
  <si>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</si>
  <si>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</si>
  <si>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</si>
  <si>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</si>
  <si>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</si>
  <si>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</si>
  <si>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</si>
  <si>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</si>
  <si>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</si>
  <si>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</si>
  <si>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</si>
  <si>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</si>
  <si>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</si>
  <si>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</si>
  <si>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</si>
  <si>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</si>
  <si>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</si>
  <si>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</si>
  <si>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</si>
  <si>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</si>
  <si>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</si>
  <si>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</si>
  <si>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</si>
  <si>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</si>
  <si>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</si>
  <si>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</si>
  <si>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</si>
  <si>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</si>
  <si>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</si>
  <si>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</si>
  <si>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</si>
  <si>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</si>
  <si>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</si>
  <si>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</si>
  <si>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</si>
  <si>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</si>
  <si>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</si>
  <si>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</si>
  <si>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</si>
  <si>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</si>
  <si>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</si>
  <si>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</si>
  <si>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</si>
  <si>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</si>
  <si>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</si>
  <si>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</si>
  <si>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</si>
  <si>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</si>
  <si>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</si>
  <si>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</si>
  <si>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</si>
  <si>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</si>
  <si>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</si>
  <si>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</si>
  <si>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</si>
  <si>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</si>
  <si>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</si>
  <si>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</si>
  <si>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</si>
  <si>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</si>
  <si>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</si>
  <si>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</si>
  <si>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</si>
  <si>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</si>
  <si>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</si>
  <si>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</si>
  <si>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</si>
  <si>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</si>
  <si>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</si>
  <si>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</si>
  <si>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</si>
  <si>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</si>
  <si>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</si>
  <si>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</si>
  <si>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</si>
  <si>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</si>
  <si>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</si>
  <si>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</si>
  <si>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</si>
  <si>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</si>
  <si>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</si>
  <si>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</si>
  <si>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</si>
  <si>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</si>
  <si>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</si>
  <si>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</si>
  <si>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</si>
  <si>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</si>
  <si>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</si>
  <si>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</si>
  <si>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</si>
  <si>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</si>
  <si>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</si>
  <si>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</si>
  <si>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</si>
  <si>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</si>
  <si>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</si>
  <si>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</si>
  <si>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</si>
  <si>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</si>
  <si>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</si>
  <si>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</si>
  <si>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</si>
  <si>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</si>
  <si>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</si>
  <si>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</si>
  <si>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</si>
  <si>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</si>
  <si>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</si>
  <si>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</si>
  <si>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</si>
  <si>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</si>
  <si>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</si>
  <si>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</si>
  <si>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</si>
  <si>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</si>
  <si>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</si>
  <si>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</si>
  <si>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</si>
  <si>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</si>
  <si>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</si>
  <si>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</si>
  <si>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</si>
  <si>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</si>
  <si>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</si>
  <si>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</si>
  <si>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</si>
  <si>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</si>
  <si>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</si>
  <si>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</si>
  <si>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</si>
  <si>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</si>
  <si>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</si>
  <si>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</si>
  <si>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</si>
  <si>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</si>
  <si>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</si>
  <si>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</si>
  <si>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</si>
  <si>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</si>
  <si>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</si>
  <si>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</si>
  <si>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</si>
  <si>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</si>
  <si>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</si>
  <si>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</si>
  <si>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</si>
  <si>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</si>
  <si>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</si>
  <si>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</si>
  <si>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</si>
  <si>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</si>
  <si>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</si>
  <si>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</si>
  <si>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</si>
  <si>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</si>
  <si>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</si>
  <si>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</si>
  <si>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</si>
  <si>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</si>
  <si>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</si>
  <si>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</si>
  <si>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</si>
  <si>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</si>
  <si>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</si>
  <si>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</si>
  <si>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</si>
  <si>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</si>
  <si>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</si>
  <si>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</si>
  <si>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</si>
  <si>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</si>
  <si>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</si>
  <si>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</si>
  <si>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</si>
  <si>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</si>
  <si>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</si>
  <si>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</si>
  <si>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</si>
  <si>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</si>
  <si>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</si>
  <si>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</si>
  <si>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</si>
  <si>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</si>
  <si>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</si>
  <si>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</si>
  <si>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</si>
  <si>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</si>
  <si>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</si>
  <si>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</si>
  <si>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</si>
  <si>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</si>
  <si>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</si>
  <si>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</si>
  <si>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</si>
  <si>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</si>
  <si>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</si>
  <si>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</si>
  <si>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</si>
  <si>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</si>
  <si>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</si>
  <si>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</si>
  <si>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</si>
  <si>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</si>
  <si>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</si>
  <si>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</si>
  <si>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</si>
  <si>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</si>
  <si>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</si>
  <si>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</si>
  <si>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</si>
  <si>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</si>
  <si>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</si>
  <si>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</si>
  <si>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</si>
  <si>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</si>
  <si>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</si>
  <si>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</si>
  <si>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</si>
  <si>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</si>
  <si>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</si>
  <si>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</si>
  <si>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</si>
  <si>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</si>
  <si>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</si>
  <si>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</si>
  <si>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</si>
  <si>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</si>
  <si>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</si>
  <si>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</si>
  <si>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</si>
  <si>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</si>
  <si>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</si>
  <si>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</si>
  <si>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</si>
  <si>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</si>
  <si>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</si>
  <si>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</si>
  <si>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</si>
  <si>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</si>
  <si>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</si>
  <si>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</si>
  <si>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</si>
  <si>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</si>
  <si>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</si>
  <si>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</si>
  <si>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</si>
  <si>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</si>
  <si>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</si>
  <si>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</si>
  <si>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</si>
  <si>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</si>
  <si>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</si>
  <si>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</si>
  <si>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</si>
  <si>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</si>
  <si>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</si>
  <si>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</si>
  <si>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</si>
  <si>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</si>
  <si>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</si>
  <si>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</si>
  <si>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</si>
  <si>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</si>
  <si>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</si>
  <si>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</si>
  <si>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</si>
  <si>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</si>
  <si>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</si>
  <si>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</si>
  <si>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</si>
  <si>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</si>
  <si>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</si>
  <si>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</si>
  <si>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</si>
  <si>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</si>
  <si>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</si>
  <si>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</si>
  <si>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</si>
  <si>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</si>
  <si>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</si>
  <si>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</si>
  <si>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</si>
  <si>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</si>
  <si>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</si>
  <si>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</si>
  <si>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</si>
  <si>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</si>
  <si>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</si>
  <si>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</si>
  <si>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</si>
  <si>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</si>
  <si>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</si>
  <si>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</si>
  <si>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</si>
  <si>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</si>
  <si>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</si>
  <si>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</si>
  <si>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</si>
  <si>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</si>
  <si>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</si>
  <si>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</si>
  <si>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</si>
  <si>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</si>
  <si>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</si>
  <si>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</si>
  <si>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</si>
  <si>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</si>
  <si>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</si>
  <si>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</si>
  <si>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</si>
  <si>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</si>
  <si>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</si>
  <si>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</si>
  <si>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</si>
  <si>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</si>
  <si>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</si>
  <si>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</si>
  <si>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</si>
  <si>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</si>
  <si>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</si>
  <si>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</si>
  <si>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</si>
  <si>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</si>
  <si>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</si>
  <si>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</si>
  <si>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</si>
  <si>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</si>
  <si>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</si>
  <si>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</si>
  <si>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</si>
  <si>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</si>
  <si>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</si>
  <si>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</si>
  <si>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</si>
  <si>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</si>
  <si>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</si>
  <si>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</si>
  <si>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</si>
  <si>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</si>
  <si>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</si>
  <si>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</si>
  <si>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</si>
  <si>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</si>
  <si>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</si>
  <si>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</si>
  <si>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</si>
  <si>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</si>
  <si>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</si>
  <si>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</si>
  <si>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</si>
  <si>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</si>
  <si>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</si>
  <si>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</si>
  <si>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</si>
  <si>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</si>
  <si>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</si>
  <si>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</si>
  <si>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</si>
  <si>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</si>
  <si>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</si>
  <si>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</si>
  <si>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</si>
  <si>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</si>
  <si>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</si>
  <si>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</si>
  <si>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</si>
  <si>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</si>
  <si>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</si>
  <si>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</si>
  <si>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</si>
  <si>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</si>
  <si>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</si>
  <si>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</si>
  <si>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</si>
  <si>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</si>
  <si>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</si>
  <si>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</si>
  <si>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</si>
  <si>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</si>
  <si>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</si>
  <si>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</si>
  <si>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</si>
  <si>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</si>
  <si>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</si>
  <si>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</si>
  <si>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</si>
  <si>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</si>
  <si>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</si>
  <si>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</si>
  <si>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</si>
  <si>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</si>
  <si>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</si>
  <si>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</si>
  <si>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</si>
  <si>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</si>
  <si>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</si>
  <si>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</si>
  <si>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</si>
  <si>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</si>
  <si>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</si>
  <si>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</si>
  <si>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</si>
  <si>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</si>
  <si>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</si>
  <si>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</si>
  <si>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</si>
  <si>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</si>
  <si>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</si>
  <si>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</si>
  <si>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</si>
  <si>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</si>
  <si>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</si>
  <si>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</si>
  <si>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</si>
  <si>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</si>
  <si>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</si>
  <si>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</si>
  <si>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</si>
  <si>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</si>
  <si>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</si>
  <si>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</si>
  <si>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</si>
  <si>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</si>
  <si>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</si>
  <si>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</si>
  <si>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</si>
  <si>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</si>
  <si>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</si>
  <si>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</si>
  <si>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</si>
  <si>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</si>
  <si>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</si>
  <si>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</si>
  <si>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</si>
  <si>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</si>
  <si>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</si>
  <si>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</si>
  <si>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</si>
  <si>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</si>
  <si>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</si>
  <si>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</si>
  <si>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</si>
  <si>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</si>
  <si>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</si>
  <si>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</si>
  <si>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</si>
  <si>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</si>
  <si>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</si>
  <si>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</si>
  <si>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</si>
  <si>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</si>
  <si>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</si>
  <si>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</si>
  <si>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</si>
  <si>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</si>
  <si>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</si>
  <si>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</si>
  <si>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</si>
  <si>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</si>
  <si>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</si>
  <si>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</si>
  <si>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</si>
  <si>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</si>
  <si>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</si>
  <si>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</si>
  <si>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</si>
  <si>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</si>
  <si>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</si>
  <si>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</si>
  <si>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</si>
  <si>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</si>
  <si>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</si>
  <si>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</si>
  <si>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</si>
  <si>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</si>
  <si>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</si>
  <si>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</si>
  <si>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</si>
  <si>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</si>
  <si>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</si>
  <si>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</si>
  <si>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</si>
  <si>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</si>
  <si>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</si>
  <si>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</si>
  <si>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</si>
  <si>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</si>
  <si>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</si>
  <si>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</si>
  <si>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</si>
  <si>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</si>
  <si>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</si>
  <si>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</si>
  <si>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</si>
  <si>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</si>
  <si>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</si>
  <si>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</si>
  <si>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</si>
  <si>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</si>
  <si>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</si>
  <si>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</si>
  <si>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</si>
  <si>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</si>
  <si>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</si>
  <si>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</si>
  <si>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</si>
  <si>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</si>
  <si>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</si>
  <si>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</si>
  <si>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</si>
  <si>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</si>
  <si>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</si>
  <si>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</si>
  <si>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</si>
  <si>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</si>
  <si>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</si>
  <si>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</si>
  <si>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</si>
  <si>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</si>
  <si>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</si>
  <si>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</si>
  <si>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</si>
  <si>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</si>
  <si>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</si>
  <si>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</si>
  <si>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</si>
  <si>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</si>
  <si>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</si>
  <si>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</si>
  <si>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</si>
  <si>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</si>
  <si>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</si>
  <si>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</si>
  <si>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</si>
  <si>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</si>
  <si>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</si>
  <si>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</si>
  <si>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</si>
  <si>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</si>
  <si>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</si>
  <si>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</si>
  <si>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</si>
  <si>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</si>
  <si>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</si>
  <si>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</si>
  <si>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</si>
  <si>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</si>
  <si>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</si>
  <si>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</si>
  <si>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</si>
  <si>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</si>
  <si>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</si>
  <si>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</si>
  <si>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</si>
  <si>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</si>
  <si>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</si>
  <si>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</si>
  <si>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</si>
  <si>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</si>
  <si>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</si>
  <si>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</si>
  <si>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</si>
  <si>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</si>
  <si>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</si>
  <si>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</si>
  <si>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</si>
  <si>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</si>
  <si>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</si>
  <si>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</si>
  <si>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</si>
  <si>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</si>
  <si>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</si>
  <si>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</si>
  <si>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</si>
  <si>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</si>
  <si>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</si>
  <si>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</si>
  <si>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</si>
  <si>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</si>
  <si>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</si>
  <si>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</si>
  <si>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</si>
  <si>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</si>
  <si>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</si>
  <si>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</si>
  <si>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</si>
  <si>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</si>
  <si>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</si>
  <si>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</si>
  <si>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</si>
  <si>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</si>
  <si>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</si>
  <si>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</si>
  <si>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</si>
  <si>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</si>
  <si>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</si>
  <si>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</si>
  <si>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</si>
  <si>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</si>
  <si>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</si>
  <si>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</si>
  <si>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</si>
  <si>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</si>
  <si>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</si>
  <si>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</si>
  <si>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</si>
  <si>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</si>
  <si>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</si>
  <si>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</si>
  <si>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</si>
  <si>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</si>
  <si>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</si>
  <si>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</si>
  <si>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</si>
  <si>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</si>
  <si>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</si>
  <si>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</si>
  <si>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</si>
  <si>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</si>
  <si>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</si>
  <si>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</si>
  <si>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</si>
  <si>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</si>
  <si>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</si>
  <si>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</si>
  <si>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</si>
  <si>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</si>
  <si>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</si>
  <si>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</si>
  <si>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</si>
  <si>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</si>
  <si>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</si>
  <si>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</si>
  <si>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</si>
  <si>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</si>
  <si>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</si>
  <si>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</si>
  <si>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</si>
  <si>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</si>
  <si>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</si>
  <si>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</si>
  <si>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</si>
  <si>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</si>
  <si>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</si>
  <si>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</si>
  <si>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</si>
  <si>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</si>
  <si>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</si>
  <si>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</si>
  <si>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</si>
  <si>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</si>
  <si>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</si>
  <si>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</si>
  <si>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</si>
  <si>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</si>
  <si>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</si>
  <si>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</si>
  <si>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</si>
  <si>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</si>
  <si>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</si>
  <si>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</si>
  <si>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</si>
  <si>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</si>
  <si>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</si>
  <si>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</si>
  <si>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</si>
  <si>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</si>
  <si>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</si>
  <si>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</si>
  <si>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</si>
  <si>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</si>
  <si>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</si>
  <si>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</si>
  <si>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</si>
  <si>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</si>
  <si>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</si>
  <si>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</si>
  <si>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</si>
  <si>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</si>
  <si>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</si>
  <si>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</si>
  <si>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</si>
  <si>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</si>
  <si>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</si>
  <si>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</si>
  <si>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</si>
  <si>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</si>
  <si>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</si>
  <si>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</si>
  <si>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</si>
  <si>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</si>
  <si>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</si>
  <si>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</si>
  <si>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</si>
  <si>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</si>
  <si>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</si>
  <si>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</si>
  <si>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</si>
  <si>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</si>
  <si>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</si>
  <si>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</si>
  <si>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</si>
  <si>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</si>
  <si>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</si>
  <si>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</si>
  <si>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</si>
  <si>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</si>
  <si>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</si>
  <si>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</si>
  <si>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</si>
  <si>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</si>
  <si>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</si>
  <si>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</si>
  <si>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</si>
  <si>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</si>
  <si>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</si>
  <si>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</si>
  <si>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</si>
  <si>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</si>
  <si>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</si>
  <si>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</si>
  <si>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</si>
  <si>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</si>
  <si>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</si>
  <si>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</si>
  <si>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</si>
  <si>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</si>
  <si>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</si>
  <si>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</si>
  <si>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</si>
  <si>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</si>
  <si>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</si>
  <si>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</si>
  <si>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</si>
  <si>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</si>
  <si>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</si>
  <si>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</si>
  <si>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</si>
  <si>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</si>
  <si>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</si>
  <si>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</si>
  <si>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</si>
  <si>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</si>
  <si>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</si>
  <si>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</si>
  <si>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</si>
  <si>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</si>
  <si>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</si>
  <si>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</si>
  <si>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</si>
  <si>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</si>
  <si>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</si>
  <si>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</si>
  <si>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</si>
  <si>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</si>
  <si>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</si>
  <si>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</si>
  <si>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</si>
  <si>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</si>
  <si>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</si>
  <si>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</si>
  <si>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</si>
  <si>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</si>
  <si>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</si>
  <si>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</si>
  <si>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</si>
  <si>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</si>
  <si>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</si>
  <si>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</si>
  <si>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</si>
  <si>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</si>
  <si>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</si>
  <si>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</si>
  <si>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</si>
  <si>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</si>
  <si>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</si>
  <si>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</si>
  <si>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</si>
  <si>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</si>
  <si>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</si>
  <si>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</si>
  <si>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</si>
  <si>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</si>
  <si>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</si>
  <si>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</si>
  <si>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</si>
  <si>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</si>
  <si>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</si>
  <si>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</si>
  <si>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</si>
  <si>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</si>
  <si>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</si>
  <si>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</si>
  <si>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</si>
  <si>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</si>
  <si>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</si>
  <si>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</si>
  <si>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</si>
  <si>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</si>
  <si>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</si>
  <si>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</si>
  <si>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</si>
  <si>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</si>
  <si>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</si>
  <si>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</si>
  <si>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</si>
  <si>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</si>
  <si>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</si>
  <si>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</si>
  <si>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</si>
  <si>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</si>
  <si>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</si>
  <si>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</si>
  <si>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</si>
  <si>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</si>
  <si>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</si>
  <si>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</si>
  <si>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</si>
  <si>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</si>
  <si>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</si>
  <si>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</si>
  <si>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</si>
  <si>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</si>
  <si>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</si>
  <si>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</si>
  <si>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</si>
  <si>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</si>
  <si>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</si>
  <si>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</si>
  <si>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</si>
  <si>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</si>
  <si>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</si>
  <si>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</si>
  <si>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</si>
  <si>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</si>
  <si>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</si>
  <si>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</si>
  <si>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</si>
  <si>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</si>
  <si>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</si>
  <si>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</si>
  <si>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</si>
  <si>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</si>
  <si>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</si>
  <si>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</si>
  <si>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</si>
  <si>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</si>
  <si>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</si>
  <si>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</si>
  <si>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</si>
  <si>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</si>
  <si>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</si>
  <si>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</si>
  <si>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</si>
  <si>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</si>
  <si>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</si>
  <si>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</si>
  <si>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</si>
  <si>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</si>
  <si>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</si>
  <si>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</si>
  <si>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</si>
  <si>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</si>
  <si>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</si>
  <si>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</si>
  <si>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</si>
  <si>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</si>
  <si>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</si>
  <si>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</si>
  <si>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</si>
  <si>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</si>
  <si>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</si>
  <si>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</si>
  <si>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</si>
  <si>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</si>
  <si>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</si>
  <si>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</si>
  <si>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</si>
  <si>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</si>
  <si>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</si>
  <si>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</si>
  <si>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</si>
  <si>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</si>
  <si>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</si>
  <si>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</si>
  <si>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</si>
  <si>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</si>
  <si>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</si>
  <si>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</si>
  <si>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</si>
  <si>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</si>
  <si>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</si>
  <si>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</si>
  <si>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</si>
  <si>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</si>
  <si>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</si>
  <si>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</si>
  <si>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</si>
  <si>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</si>
  <si>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</si>
  <si>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</si>
  <si>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</si>
  <si>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</si>
  <si>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</si>
  <si>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</si>
  <si>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</si>
  <si>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</si>
  <si>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</si>
  <si>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</si>
  <si>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</si>
  <si>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</si>
  <si>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</si>
  <si>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</si>
  <si>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</si>
  <si>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</si>
  <si>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</si>
  <si>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</si>
  <si>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</si>
  <si>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</si>
  <si>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</si>
  <si>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</si>
  <si>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</si>
  <si>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</si>
  <si>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</si>
  <si>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</si>
  <si>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</si>
  <si>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</si>
  <si>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</si>
  <si>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</si>
  <si>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</si>
  <si>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</si>
  <si>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</si>
  <si>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</si>
  <si>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</si>
  <si>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</si>
  <si>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</si>
  <si>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</si>
  <si>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</si>
  <si>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</si>
  <si>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</si>
  <si>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</si>
  <si>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</si>
  <si>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</si>
  <si>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</si>
  <si>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</si>
  <si>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</si>
  <si>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</si>
  <si>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</si>
  <si>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</si>
  <si>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</si>
  <si>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</si>
  <si>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</si>
  <si>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</si>
  <si>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</si>
  <si>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</si>
  <si>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</si>
  <si>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</si>
  <si>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</si>
  <si>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</si>
  <si>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</si>
  <si>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</si>
  <si>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</si>
  <si>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</si>
  <si>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</si>
  <si>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</si>
  <si>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</si>
  <si>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</si>
  <si>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</si>
  <si>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</si>
  <si>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</si>
  <si>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</si>
  <si>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</si>
  <si>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</si>
  <si>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</si>
  <si>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</si>
  <si>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</si>
  <si>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</si>
  <si>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</si>
  <si>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</si>
  <si>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</si>
  <si>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</si>
  <si>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</si>
  <si>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</si>
  <si>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</si>
  <si>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</si>
  <si>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</si>
  <si>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</si>
  <si>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</si>
  <si>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</si>
  <si>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</si>
  <si>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</si>
  <si>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</si>
  <si>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</si>
  <si>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</si>
  <si>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</si>
  <si>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</si>
  <si>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</si>
  <si>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</si>
  <si>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</si>
  <si>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</si>
  <si>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</si>
  <si>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</si>
  <si>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</si>
  <si>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</si>
  <si>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</si>
  <si>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</si>
  <si>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</si>
  <si>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</si>
  <si>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</si>
  <si>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</si>
  <si>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</si>
  <si>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</si>
  <si>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</si>
  <si>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</si>
  <si>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</si>
  <si>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</si>
  <si>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</si>
  <si>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</si>
  <si>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</si>
  <si>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</si>
  <si>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</si>
  <si>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</si>
  <si>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</si>
  <si>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</si>
  <si>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</si>
  <si>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</si>
  <si>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</si>
  <si>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</si>
  <si>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</si>
  <si>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</si>
  <si>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</si>
  <si>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</si>
  <si>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</si>
  <si>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</si>
  <si>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</si>
  <si>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</si>
  <si>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</si>
  <si>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</si>
  <si>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</si>
  <si>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</si>
  <si>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</si>
  <si>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</si>
  <si>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</si>
  <si>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</si>
  <si>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</si>
  <si>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</si>
  <si>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</si>
  <si>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</si>
  <si>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</si>
  <si>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</si>
  <si>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</si>
  <si>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</si>
  <si>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</si>
  <si>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</si>
  <si>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</si>
  <si>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</si>
  <si>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</si>
  <si>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</si>
  <si>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</si>
  <si>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</si>
  <si>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</si>
  <si>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</si>
  <si>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</si>
  <si>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</si>
  <si>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</si>
  <si>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</si>
  <si>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</si>
  <si>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</si>
  <si>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</si>
  <si>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</si>
  <si>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</si>
  <si>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</si>
  <si>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</si>
  <si>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</si>
  <si>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</si>
  <si>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</si>
  <si>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</si>
  <si>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</si>
  <si>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</si>
  <si>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</si>
  <si>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</si>
  <si>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</si>
  <si>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</si>
  <si>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</si>
  <si>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</si>
  <si>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</si>
  <si>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</si>
  <si>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</si>
  <si>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</si>
  <si>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</si>
  <si>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</si>
  <si>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</si>
  <si>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</si>
  <si>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</si>
  <si>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</si>
  <si>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</si>
  <si>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</si>
  <si>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</si>
  <si>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</si>
  <si>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</si>
  <si>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</si>
  <si>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</si>
  <si>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</si>
  <si>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</si>
  <si>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</si>
  <si>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</si>
  <si>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</si>
  <si>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</si>
  <si>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</si>
  <si>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</si>
  <si>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</si>
  <si>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</si>
  <si>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</si>
  <si>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</si>
  <si>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</si>
  <si>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</si>
  <si>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</si>
  <si>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</si>
  <si>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</si>
  <si>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</si>
  <si>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</si>
  <si>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</si>
  <si>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</si>
  <si>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</si>
  <si>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</si>
  <si>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</si>
  <si>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</si>
  <si>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</si>
  <si>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</si>
  <si>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</si>
  <si>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</si>
  <si>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</si>
  <si>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</si>
  <si>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</si>
  <si>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</si>
  <si>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</si>
  <si>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</si>
  <si>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</si>
  <si>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</si>
  <si>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</si>
  <si>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</si>
  <si>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</si>
  <si>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</si>
  <si>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</si>
  <si>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</si>
  <si>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</si>
  <si>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</si>
  <si>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</si>
  <si>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</si>
  <si>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</si>
  <si>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</si>
  <si>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</si>
  <si>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</si>
  <si>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</si>
  <si>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</si>
  <si>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</si>
  <si>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</si>
  <si>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</si>
  <si>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</si>
  <si>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</si>
  <si>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</si>
  <si>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</si>
  <si>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</si>
  <si>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</si>
  <si>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</si>
  <si>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</si>
  <si>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</si>
  <si>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</si>
  <si>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</si>
  <si>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</si>
  <si>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</si>
  <si>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</si>
  <si>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</si>
  <si>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</si>
  <si>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</si>
  <si>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</si>
  <si>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</si>
  <si>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</si>
  <si>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</si>
  <si>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</si>
  <si>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</si>
  <si>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</si>
  <si>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</si>
  <si>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</si>
  <si>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</si>
  <si>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</si>
  <si>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</si>
  <si>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</si>
  <si>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</si>
  <si>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</si>
  <si>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</si>
  <si>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</si>
  <si>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</si>
  <si>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</si>
  <si>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</si>
  <si>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</si>
  <si>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</si>
  <si>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</si>
  <si>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</si>
  <si>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</si>
  <si>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</si>
  <si>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</si>
  <si>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</si>
  <si>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</si>
  <si>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</si>
  <si>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</si>
  <si>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</si>
  <si>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</si>
  <si>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</si>
  <si>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</si>
  <si>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</si>
  <si>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</si>
  <si>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</si>
  <si>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</si>
  <si>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</si>
  <si>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</si>
  <si>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</si>
  <si>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</si>
  <si>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</si>
  <si>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</si>
  <si>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</si>
  <si>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</si>
  <si>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</si>
  <si>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</si>
  <si>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</si>
  <si>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</si>
  <si>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</si>
  <si>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</si>
  <si>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</si>
  <si>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</si>
  <si>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</si>
  <si>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</si>
  <si>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</si>
  <si>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</si>
  <si>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</si>
  <si>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</si>
  <si>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</si>
  <si>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</si>
  <si>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</si>
  <si>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</si>
  <si>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</si>
  <si>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</si>
  <si>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</si>
  <si>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</si>
  <si>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</si>
  <si>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</si>
  <si>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</si>
  <si>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</si>
  <si>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</si>
  <si>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</si>
  <si>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</si>
  <si>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</si>
  <si>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</si>
  <si>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</si>
  <si>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</si>
  <si>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</si>
  <si>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</si>
  <si>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</si>
  <si>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</si>
  <si>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</si>
  <si>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</si>
  <si>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</si>
  <si>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</si>
  <si>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</si>
  <si>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</si>
  <si>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</si>
  <si>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</si>
  <si>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</si>
  <si>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</si>
  <si>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</si>
  <si>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</si>
  <si>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</si>
  <si>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</si>
  <si>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</si>
  <si>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</si>
  <si>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</si>
  <si>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</si>
  <si>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</si>
  <si>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</si>
  <si>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</si>
  <si>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</si>
  <si>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</si>
  <si>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</si>
  <si>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</si>
  <si>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</si>
  <si>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</si>
  <si>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</si>
  <si>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</si>
  <si>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</si>
  <si>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</si>
  <si>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</si>
  <si>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</si>
  <si>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</si>
  <si>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</si>
  <si>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</si>
  <si>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</si>
  <si>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</si>
  <si>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</si>
  <si>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</si>
  <si>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</si>
  <si>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</si>
  <si>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</si>
  <si>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</si>
  <si>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</si>
  <si>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</si>
  <si>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</si>
  <si>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</si>
  <si>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</si>
  <si>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</si>
  <si>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</si>
  <si>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</si>
  <si>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</si>
  <si>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</si>
  <si>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</si>
  <si>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</si>
  <si>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</si>
  <si>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</si>
  <si>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</si>
  <si>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</si>
  <si>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</si>
  <si>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</si>
  <si>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</si>
  <si>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</si>
  <si>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</si>
  <si>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</si>
  <si>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</si>
  <si>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</si>
  <si>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</si>
  <si>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</si>
  <si>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</si>
  <si>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</si>
  <si>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</si>
  <si>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</si>
  <si>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</si>
  <si>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</si>
  <si>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</si>
  <si>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</si>
  <si>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</si>
  <si>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</si>
  <si>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</si>
  <si>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</si>
  <si>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</si>
  <si>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</si>
  <si>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</si>
  <si>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</si>
  <si>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</si>
  <si>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</si>
  <si>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</si>
  <si>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</si>
  <si>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</si>
  <si>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</si>
  <si>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</si>
  <si>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</si>
  <si>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</si>
  <si>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</si>
  <si>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</si>
  <si>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</si>
  <si>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</si>
  <si>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</si>
  <si>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</si>
  <si>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</si>
  <si>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</si>
  <si>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</si>
  <si>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</si>
  <si>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</si>
  <si>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</si>
  <si>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</si>
  <si>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</si>
  <si>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</si>
  <si>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</si>
  <si>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</si>
  <si>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</si>
  <si>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</si>
  <si>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</si>
  <si>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</si>
  <si>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</si>
  <si>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</si>
  <si>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</si>
  <si>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</si>
  <si>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</si>
  <si>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</si>
  <si>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</si>
  <si>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</si>
  <si>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</si>
  <si>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</si>
  <si>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</si>
  <si>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</si>
  <si>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</si>
  <si>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</si>
  <si>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</si>
  <si>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</si>
  <si>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</si>
  <si>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</si>
  <si>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</si>
  <si>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</si>
  <si>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</si>
  <si>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</si>
  <si>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</si>
  <si>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</si>
  <si>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</si>
  <si>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</si>
  <si>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</si>
  <si>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</si>
  <si>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</si>
  <si>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</si>
  <si>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</si>
  <si>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</si>
  <si>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</si>
  <si>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</si>
  <si>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</si>
  <si>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</si>
  <si>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</si>
  <si>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</si>
  <si>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</si>
  <si>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</si>
  <si>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</si>
  <si>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</si>
  <si>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</si>
  <si>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</si>
  <si>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</si>
  <si>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</si>
  <si>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</si>
  <si>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</si>
  <si>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</si>
  <si>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</si>
  <si>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</si>
  <si>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</si>
  <si>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</si>
  <si>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</si>
  <si>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</si>
  <si>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</si>
  <si>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</si>
  <si>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</si>
  <si>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</si>
  <si>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</si>
  <si>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</si>
  <si>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</si>
  <si>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</si>
  <si>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</si>
  <si>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</si>
  <si>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</si>
  <si>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</si>
  <si>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</si>
  <si>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</si>
  <si>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</si>
  <si>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</si>
  <si>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</si>
  <si>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</si>
  <si>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</si>
  <si>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</si>
  <si>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</si>
  <si>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</si>
  <si>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</si>
  <si>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</si>
  <si>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</si>
  <si>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</si>
  <si>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</si>
  <si>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</si>
  <si>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</si>
  <si>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</si>
  <si>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</si>
  <si>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</si>
  <si>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</si>
  <si>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</si>
  <si>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</si>
  <si>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</si>
  <si>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</si>
  <si>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</si>
  <si>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</si>
  <si>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</si>
  <si>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</si>
  <si>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</si>
  <si>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</si>
  <si>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</si>
  <si>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</si>
  <si>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</si>
  <si>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</si>
  <si>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</si>
  <si>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</si>
  <si>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</si>
  <si>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</si>
  <si>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</si>
  <si>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</si>
  <si>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</si>
  <si>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</si>
  <si>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</si>
  <si>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</si>
  <si>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</si>
  <si>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</si>
  <si>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</si>
  <si>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</si>
  <si>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</si>
  <si>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</si>
  <si>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</si>
  <si>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</si>
  <si>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</si>
  <si>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</si>
  <si>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</si>
  <si>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</si>
  <si>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</si>
  <si>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</si>
  <si>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</si>
  <si>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</si>
  <si>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</si>
  <si>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</si>
  <si>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</si>
  <si>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</si>
  <si>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</si>
  <si>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</si>
  <si>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</si>
  <si>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</si>
  <si>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</si>
  <si>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</si>
  <si>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</si>
  <si>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</si>
  <si>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</si>
  <si>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</si>
  <si>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</si>
  <si>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</si>
  <si>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</si>
  <si>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</si>
  <si>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</si>
  <si>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</si>
  <si>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</si>
  <si>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</si>
  <si>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</si>
  <si>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</si>
  <si>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</si>
  <si>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</si>
  <si>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</si>
  <si>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</si>
  <si>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</si>
  <si>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</si>
  <si>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</si>
  <si>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</si>
  <si>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</si>
  <si>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</si>
  <si>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</si>
  <si>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</si>
  <si>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</si>
  <si>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</si>
  <si>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</si>
  <si>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</si>
  <si>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</si>
  <si>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</si>
  <si>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</si>
  <si>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</si>
  <si>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</si>
  <si>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</si>
  <si>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</si>
  <si>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</si>
  <si>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</si>
  <si>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</si>
  <si>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</si>
  <si>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</si>
  <si>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</si>
  <si>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</si>
  <si>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</si>
  <si>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</si>
  <si>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</si>
  <si>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</si>
  <si>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</si>
  <si>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</si>
  <si>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</si>
  <si>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</si>
  <si>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</si>
  <si>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</si>
  <si>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</si>
  <si>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</si>
  <si>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</si>
  <si>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</si>
  <si>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</si>
  <si>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</si>
  <si>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</si>
  <si>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</si>
  <si>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</si>
  <si>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</si>
  <si>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</si>
  <si>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</si>
  <si>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</si>
  <si>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</si>
  <si>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</si>
  <si>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</si>
  <si>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</si>
  <si>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</si>
  <si>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</si>
  <si>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</si>
  <si>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</si>
  <si>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</si>
  <si>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</si>
  <si>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</si>
  <si>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</si>
  <si>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</si>
  <si>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</si>
  <si>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</si>
  <si>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</si>
  <si>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</si>
  <si>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</si>
  <si>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</si>
  <si>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</si>
  <si>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</si>
  <si>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</si>
  <si>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</si>
  <si>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</si>
  <si>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</si>
  <si>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</si>
  <si>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</si>
  <si>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</si>
  <si>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</si>
  <si>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</si>
  <si>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</si>
  <si>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</si>
  <si>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</si>
  <si>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</si>
  <si>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</si>
  <si>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</si>
  <si>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</si>
  <si>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</si>
  <si>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</si>
  <si>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</si>
  <si>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</si>
  <si>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</si>
  <si>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</si>
  <si>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</si>
  <si>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</si>
  <si>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</si>
  <si>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</si>
  <si>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</si>
  <si>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</si>
  <si>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</si>
  <si>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</si>
  <si>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</si>
  <si>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</si>
  <si>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</si>
  <si>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</si>
  <si>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</si>
  <si>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</si>
  <si>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</si>
  <si>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</si>
  <si>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</si>
  <si>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</si>
  <si>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</si>
  <si>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</si>
  <si>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</si>
  <si>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</si>
  <si>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</si>
  <si>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</si>
  <si>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</si>
  <si>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</si>
  <si>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</si>
  <si>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</si>
  <si>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</si>
  <si>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</si>
  <si>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</si>
  <si>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</si>
  <si>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</si>
  <si>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</si>
  <si>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</si>
  <si>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</si>
  <si>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</si>
  <si>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</si>
  <si>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</si>
  <si>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</si>
  <si>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</si>
  <si>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</si>
  <si>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</si>
  <si>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</si>
  <si>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</si>
  <si>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</si>
  <si>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</si>
  <si>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</si>
  <si>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</si>
  <si>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</si>
  <si>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</si>
  <si>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</si>
  <si>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</si>
  <si>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</si>
  <si>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</si>
  <si>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</si>
  <si>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</si>
  <si>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</si>
  <si>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</si>
  <si>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</si>
  <si>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</si>
  <si>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</si>
  <si>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</si>
  <si>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</si>
  <si>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</si>
  <si>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</si>
  <si>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</si>
  <si>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</si>
  <si>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</si>
  <si>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</si>
  <si>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</si>
  <si>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</si>
  <si>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</si>
  <si>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</si>
  <si>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</si>
  <si>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</si>
  <si>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</si>
  <si>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</si>
  <si>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</si>
  <si>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</si>
  <si>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</si>
  <si>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</si>
  <si>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</si>
  <si>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</si>
  <si>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</si>
  <si>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</si>
  <si>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</si>
  <si>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</si>
  <si>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</si>
  <si>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</si>
  <si>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</si>
  <si>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</si>
  <si>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</si>
  <si>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</si>
  <si>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</si>
  <si>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</si>
  <si>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</si>
  <si>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</si>
  <si>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</si>
  <si>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</si>
  <si>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</si>
  <si>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</si>
  <si>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</si>
  <si>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</si>
  <si>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</si>
  <si>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</si>
  <si>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</si>
  <si>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</si>
  <si>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</si>
  <si>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</si>
  <si>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</si>
  <si>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</si>
  <si>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</si>
  <si>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</si>
  <si>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</si>
  <si>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</si>
  <si>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</si>
  <si>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</si>
  <si>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</si>
  <si>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</si>
  <si>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</si>
  <si>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</si>
  <si>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</si>
  <si>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</si>
  <si>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</si>
  <si>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</si>
  <si>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</si>
  <si>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</si>
  <si>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</si>
  <si>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</si>
  <si>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</si>
  <si>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</si>
  <si>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</si>
  <si>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</si>
  <si>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</si>
  <si>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</si>
  <si>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</si>
  <si>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</si>
  <si>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</si>
  <si>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</si>
  <si>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</si>
  <si>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</si>
  <si>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</si>
  <si>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</si>
  <si>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</si>
  <si>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</si>
  <si>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</si>
  <si>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</si>
  <si>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</si>
  <si>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</si>
  <si>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</si>
  <si>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</si>
  <si>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</si>
  <si>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</si>
  <si>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</si>
  <si>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</si>
  <si>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</si>
  <si>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</si>
  <si>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</si>
  <si>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</si>
  <si>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</si>
  <si>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</si>
  <si>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</si>
  <si>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</si>
  <si>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</si>
  <si>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</si>
  <si>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</si>
  <si>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</si>
  <si>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</si>
  <si>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</si>
  <si>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</si>
  <si>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</si>
  <si>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</si>
  <si>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</si>
  <si>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</si>
  <si>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</si>
  <si>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</si>
  <si>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</si>
  <si>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</si>
  <si>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</si>
  <si>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</si>
  <si>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</si>
  <si>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</si>
  <si>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</si>
  <si>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</si>
  <si>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</si>
  <si>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</si>
  <si>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</si>
  <si>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</si>
  <si>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</si>
  <si>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</si>
  <si>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</si>
  <si>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</si>
  <si>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</si>
  <si>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</si>
  <si>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</si>
  <si>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</si>
  <si>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</si>
  <si>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</si>
  <si>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</si>
  <si>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</si>
  <si>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</si>
  <si>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</si>
  <si>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</si>
  <si>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</si>
  <si>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</si>
  <si>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</si>
  <si>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</si>
  <si>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</si>
  <si>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</si>
  <si>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</si>
  <si>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</si>
  <si>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</si>
  <si>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</si>
  <si>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</si>
  <si>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</si>
  <si>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</si>
  <si>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</si>
  <si>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</si>
  <si>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</si>
  <si>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</si>
  <si>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</si>
  <si>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</si>
  <si>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</si>
  <si>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</si>
  <si>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</si>
  <si>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</si>
  <si>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</si>
  <si>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</si>
  <si>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</si>
  <si>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</si>
  <si>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</si>
  <si>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</si>
  <si>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</si>
  <si>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</si>
  <si>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</si>
  <si>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</si>
  <si>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</si>
  <si>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</si>
  <si>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</si>
  <si>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</si>
  <si>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</si>
  <si>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</si>
  <si>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</si>
  <si>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</si>
  <si>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</si>
  <si>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</si>
  <si>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</si>
  <si>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</si>
  <si>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</si>
  <si>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</si>
  <si>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</si>
  <si>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</si>
  <si>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</si>
  <si>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</si>
  <si>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</si>
  <si>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</si>
  <si>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</si>
  <si>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</si>
  <si>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</si>
  <si>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</si>
  <si>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</si>
  <si>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</si>
  <si>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</si>
  <si>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</si>
  <si>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</si>
  <si>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</si>
  <si>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</si>
  <si>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</si>
  <si>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</si>
  <si>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</si>
  <si>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</si>
  <si>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</si>
  <si>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</si>
  <si>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</si>
  <si>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</si>
  <si>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</si>
  <si>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</si>
  <si>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</si>
  <si>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</si>
  <si>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</si>
  <si>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</si>
  <si>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</si>
  <si>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</si>
  <si>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</si>
  <si>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</si>
  <si>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</si>
  <si>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</si>
  <si>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</si>
  <si>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</si>
  <si>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</si>
  <si>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</si>
  <si>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</si>
  <si>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</si>
  <si>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</si>
  <si>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</si>
  <si>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</si>
  <si>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</si>
  <si>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</si>
  <si>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</si>
  <si>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</si>
  <si>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</si>
  <si>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</si>
  <si>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</si>
  <si>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</si>
  <si>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</si>
  <si>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</si>
  <si>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</si>
  <si>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</si>
  <si>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</si>
  <si>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</si>
  <si>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</si>
  <si>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</si>
  <si>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</si>
  <si>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</si>
  <si>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</si>
  <si>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</si>
  <si>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</si>
  <si>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</si>
  <si>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</si>
  <si>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</si>
  <si>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</si>
  <si>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</si>
  <si>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</si>
  <si>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</si>
  <si>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</si>
  <si>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</si>
  <si>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</si>
  <si>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</si>
  <si>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</si>
  <si>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</si>
  <si>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</si>
  <si>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</si>
  <si>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</si>
  <si>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</si>
  <si>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</si>
  <si>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</si>
  <si>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</si>
  <si>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</si>
  <si>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</si>
  <si>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</si>
  <si>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</si>
  <si>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</si>
  <si>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</si>
  <si>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</si>
  <si>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</si>
  <si>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</si>
  <si>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</si>
  <si>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</si>
  <si>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</si>
  <si>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</si>
  <si>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</si>
  <si>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</si>
  <si>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</si>
  <si>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</si>
  <si>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</si>
  <si>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</si>
  <si>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</si>
  <si>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</si>
  <si>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</si>
  <si>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</si>
  <si>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</si>
  <si>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</si>
  <si>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</si>
  <si>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</si>
  <si>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</si>
  <si>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</si>
  <si>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</si>
  <si>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</si>
  <si>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</si>
  <si>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</si>
  <si>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</si>
  <si>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</si>
  <si>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</si>
  <si>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</si>
  <si>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</si>
  <si>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</si>
  <si>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</si>
  <si>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</si>
  <si>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</si>
  <si>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</si>
  <si>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</si>
  <si>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</si>
  <si>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</si>
  <si>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</si>
  <si>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</si>
  <si>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</si>
  <si>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</si>
  <si>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</si>
  <si>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</si>
  <si>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</si>
  <si>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</si>
  <si>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</si>
  <si>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</si>
  <si>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</si>
  <si>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</si>
  <si>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</si>
  <si>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</si>
  <si>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</si>
  <si>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</si>
  <si>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</si>
  <si>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</si>
  <si>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</si>
  <si>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</si>
  <si>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</si>
  <si>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</si>
  <si>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</si>
  <si>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</si>
  <si>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</si>
  <si>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</si>
  <si>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</si>
  <si>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</si>
  <si>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</si>
  <si>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</si>
  <si>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</si>
  <si>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</si>
  <si>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</si>
  <si>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</si>
  <si>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</si>
  <si>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</si>
  <si>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</si>
  <si>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</si>
  <si>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</si>
  <si>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</si>
  <si>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</si>
  <si>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</si>
  <si>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</si>
  <si>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</si>
  <si>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</si>
  <si>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</si>
  <si>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</si>
  <si>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</si>
  <si>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</si>
  <si>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</si>
  <si>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</si>
  <si>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</si>
  <si>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</si>
  <si>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</si>
  <si>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</si>
  <si>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</si>
  <si>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</si>
  <si>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</si>
  <si>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</si>
  <si>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</si>
  <si>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</si>
  <si>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</si>
  <si>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</si>
  <si>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</si>
  <si>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</si>
  <si>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</si>
  <si>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</si>
  <si>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</si>
  <si>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</si>
  <si>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</si>
  <si>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</si>
  <si>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</si>
  <si>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</si>
  <si>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</si>
  <si>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</si>
  <si>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</si>
  <si>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</si>
  <si>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</si>
  <si>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</si>
  <si>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</si>
  <si>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</si>
  <si>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</si>
  <si>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</si>
  <si>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</si>
  <si>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</si>
  <si>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</si>
  <si>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</si>
  <si>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</si>
  <si>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</si>
  <si>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</si>
  <si>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</si>
  <si>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</si>
  <si>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</si>
  <si>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</si>
  <si>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</si>
  <si>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</si>
  <si>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</si>
  <si>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</si>
  <si>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</si>
  <si>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</si>
  <si>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</si>
  <si>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</si>
  <si>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</si>
  <si>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</si>
  <si>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</si>
  <si>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</si>
  <si>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</si>
  <si>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</si>
  <si>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</si>
  <si>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</si>
  <si>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</si>
  <si>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</si>
  <si>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</si>
  <si>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</si>
  <si>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</si>
  <si>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</si>
  <si>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</si>
  <si>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</si>
  <si>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</si>
  <si>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</si>
  <si>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</si>
  <si>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</si>
  <si>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</si>
  <si>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</si>
  <si>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</si>
  <si>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</si>
  <si>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</si>
  <si>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</si>
  <si>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</si>
  <si>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</si>
  <si>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</si>
  <si>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</si>
  <si>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</si>
  <si>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</si>
  <si>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</si>
  <si>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</si>
  <si>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</si>
  <si>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</si>
  <si>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</si>
  <si>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</si>
  <si>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</si>
  <si>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</si>
  <si>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</si>
  <si>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</si>
  <si>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</si>
  <si>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</si>
  <si>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</si>
  <si>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</si>
  <si>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</si>
  <si>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</si>
  <si>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</si>
  <si>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</si>
  <si>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</si>
  <si>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</si>
  <si>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</si>
  <si>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</si>
  <si>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</si>
  <si>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</si>
  <si>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</si>
  <si>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</si>
  <si>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</si>
  <si>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</si>
  <si>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</si>
  <si>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</si>
  <si>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</si>
  <si>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</si>
  <si>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</si>
  <si>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</si>
  <si>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</si>
  <si>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</si>
  <si>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</si>
  <si>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</si>
  <si>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</si>
  <si>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</si>
  <si>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</si>
  <si>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</si>
  <si>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</si>
  <si>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</si>
  <si>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</si>
  <si>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</si>
  <si>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</si>
  <si>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</si>
  <si>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</si>
  <si>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</si>
  <si>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</si>
  <si>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</si>
  <si>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</si>
  <si>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</si>
  <si>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</si>
  <si>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</si>
  <si>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</si>
  <si>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</si>
  <si>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</si>
  <si>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</si>
  <si>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</si>
  <si>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</si>
  <si>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</si>
  <si>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</si>
  <si>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</si>
  <si>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</si>
  <si>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</si>
  <si>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</si>
  <si>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</si>
  <si>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</si>
  <si>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</si>
  <si>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</si>
  <si>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</si>
  <si>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</si>
  <si>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</si>
  <si>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</si>
  <si>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</si>
  <si>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</si>
  <si>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</si>
  <si>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</si>
  <si>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</si>
  <si>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</si>
  <si>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</si>
  <si>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</si>
  <si>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</si>
  <si>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</si>
  <si>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</si>
  <si>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</si>
  <si>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</si>
  <si>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</si>
  <si>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</si>
  <si>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</si>
  <si>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</si>
  <si>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</si>
  <si>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</si>
  <si>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</si>
  <si>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</si>
  <si>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</si>
  <si>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</si>
  <si>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</si>
  <si>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</si>
  <si>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</si>
  <si>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</si>
  <si>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</si>
  <si>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</si>
  <si>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</si>
  <si>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</si>
  <si>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</si>
  <si>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</si>
  <si>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</si>
  <si>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</si>
  <si>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</si>
  <si>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</si>
  <si>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</si>
  <si>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</si>
  <si>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</si>
  <si>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</si>
  <si>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</si>
  <si>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</si>
  <si>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</si>
  <si>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</si>
  <si>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</si>
  <si>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</si>
  <si>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</si>
  <si>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</si>
  <si>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</si>
  <si>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</si>
  <si>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</si>
  <si>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</si>
  <si>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</si>
  <si>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</si>
  <si>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</si>
  <si>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</si>
  <si>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</si>
  <si>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</si>
  <si>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</si>
  <si>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</si>
  <si>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</si>
  <si>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</si>
  <si>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</si>
  <si>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</si>
  <si>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</si>
  <si>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</si>
  <si>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</si>
  <si>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</si>
  <si>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</si>
  <si>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</si>
  <si>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</si>
  <si>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</si>
  <si>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</si>
  <si>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</si>
  <si>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</si>
  <si>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</si>
  <si>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</si>
  <si>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</si>
  <si>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</si>
  <si>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</si>
  <si>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</si>
  <si>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</si>
  <si>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</si>
  <si>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</si>
  <si>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</si>
  <si>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</si>
  <si>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</si>
  <si>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</si>
  <si>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</si>
  <si>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</si>
  <si>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</si>
  <si>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</si>
  <si>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</si>
  <si>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</si>
  <si>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</si>
  <si>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</si>
  <si>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</si>
  <si>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</si>
  <si>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</si>
  <si>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</si>
  <si>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</si>
  <si>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</si>
  <si>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</si>
  <si>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</si>
  <si>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</si>
  <si>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</si>
  <si>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</si>
  <si>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</si>
  <si>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</si>
  <si>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</si>
  <si>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</si>
  <si>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</si>
  <si>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</si>
  <si>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</si>
  <si>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</si>
  <si>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</si>
  <si>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</si>
  <si>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</si>
  <si>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</si>
  <si>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</si>
  <si>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</si>
  <si>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</si>
  <si>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</si>
  <si>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</si>
  <si>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</si>
  <si>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</si>
  <si>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</si>
  <si>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</si>
  <si>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</si>
  <si>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</si>
  <si>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</si>
  <si>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</si>
  <si>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</si>
  <si>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</si>
  <si>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</si>
  <si>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</si>
  <si>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</si>
  <si>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</si>
  <si>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</si>
  <si>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</si>
  <si>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</si>
  <si>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</si>
  <si>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</si>
  <si>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</si>
  <si>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</si>
  <si>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</si>
  <si>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</si>
  <si>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</si>
  <si>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</si>
  <si>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</si>
  <si>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</si>
  <si>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</si>
  <si>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</si>
  <si>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</si>
  <si>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</si>
  <si>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</si>
  <si>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</si>
  <si>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</si>
  <si>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</si>
  <si>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</si>
  <si>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</si>
  <si>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</si>
  <si>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</si>
  <si>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</si>
  <si>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</si>
  <si>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</si>
  <si>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</si>
  <si>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</si>
  <si>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</si>
  <si>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</si>
  <si>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</si>
  <si>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</si>
  <si>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</si>
  <si>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</si>
  <si>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</si>
  <si>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</si>
  <si>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</si>
  <si>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</si>
  <si>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</si>
  <si>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</si>
  <si>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</si>
  <si>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</si>
  <si>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</si>
  <si>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</si>
  <si>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</si>
  <si>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</si>
  <si>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</si>
  <si>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</si>
  <si>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</si>
  <si>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</si>
  <si>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</si>
  <si>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</si>
  <si>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</si>
  <si>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</si>
  <si>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</si>
  <si>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</si>
  <si>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</si>
  <si>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</si>
  <si>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</si>
  <si>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</si>
  <si>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</si>
  <si>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</si>
  <si>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</si>
  <si>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</si>
  <si>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</si>
  <si>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</si>
  <si>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</si>
  <si>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</si>
  <si>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</si>
  <si>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</si>
  <si>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</si>
  <si>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</si>
  <si>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</si>
  <si>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</si>
  <si>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</si>
  <si>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</si>
  <si>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</si>
  <si>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</si>
  <si>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</si>
  <si>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</si>
  <si>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</si>
  <si>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</si>
  <si>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</si>
  <si>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</si>
  <si>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</si>
  <si>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</si>
  <si>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</si>
  <si>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</si>
  <si>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</si>
  <si>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</si>
  <si>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</si>
  <si>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</si>
  <si>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</si>
  <si>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</si>
  <si>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</si>
  <si>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</si>
  <si>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</si>
  <si>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</si>
  <si>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</si>
  <si>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</si>
  <si>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</si>
  <si>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</si>
  <si>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</si>
  <si>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</si>
  <si>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</si>
  <si>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</si>
  <si>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</si>
  <si>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</si>
  <si>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</si>
  <si>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</si>
  <si>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</si>
  <si>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</si>
  <si>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</si>
  <si>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</si>
  <si>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</si>
  <si>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</si>
  <si>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</si>
  <si>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</si>
  <si>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</si>
  <si>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</si>
  <si>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</si>
  <si>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</si>
  <si>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</si>
  <si>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</si>
  <si>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</si>
  <si>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</si>
  <si>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</si>
  <si>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</si>
  <si>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</si>
  <si>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</si>
  <si>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</si>
  <si>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</si>
  <si>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</si>
  <si>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</si>
  <si>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</si>
  <si>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</si>
  <si>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</si>
  <si>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</si>
  <si>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</si>
  <si>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</si>
  <si>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</si>
  <si>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</si>
  <si>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</si>
  <si>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</si>
  <si>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</si>
  <si>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</si>
  <si>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</si>
  <si>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</si>
  <si>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</si>
  <si>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</si>
  <si>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</si>
  <si>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</si>
  <si>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</si>
  <si>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</si>
  <si>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</si>
  <si>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</si>
  <si>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</si>
  <si>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</si>
  <si>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</si>
  <si>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</si>
  <si>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</si>
  <si>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</si>
  <si>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</si>
  <si>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</si>
  <si>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</si>
  <si>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</si>
  <si>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</si>
  <si>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</si>
  <si>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</si>
  <si>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</si>
  <si>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</si>
  <si>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</si>
  <si>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</si>
  <si>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</si>
  <si>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</si>
  <si>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</si>
  <si>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</si>
  <si>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</si>
  <si>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</si>
  <si>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</si>
  <si>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</si>
  <si>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</si>
  <si>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</si>
  <si>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</si>
  <si>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</si>
  <si>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</si>
  <si>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</si>
  <si>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</si>
  <si>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</si>
  <si>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</si>
  <si>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</si>
  <si>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</si>
  <si>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</si>
  <si>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</si>
  <si>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</si>
  <si>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</si>
  <si>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</si>
  <si>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</si>
  <si>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</si>
  <si>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</si>
  <si>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</si>
  <si>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</si>
  <si>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</si>
  <si>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</si>
  <si>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</si>
  <si>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</si>
  <si>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</si>
  <si>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</si>
  <si>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</si>
  <si>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</si>
  <si>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</si>
  <si>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</si>
  <si>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</si>
  <si>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</si>
  <si>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</si>
  <si>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</si>
  <si>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</si>
  <si>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</si>
  <si>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</si>
  <si>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</si>
  <si>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</si>
  <si>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</si>
  <si>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</si>
  <si>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</si>
  <si>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</si>
  <si>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</si>
  <si>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</si>
  <si>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</si>
  <si>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</si>
  <si>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</si>
  <si>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</si>
  <si>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</si>
  <si>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</si>
  <si>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</si>
  <si>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</si>
  <si>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</si>
  <si>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</si>
  <si>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</si>
  <si>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</si>
  <si>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</si>
  <si>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</si>
  <si>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</si>
  <si>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</si>
  <si>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</si>
  <si>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</si>
  <si>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</si>
  <si>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</si>
  <si>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</si>
  <si>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</si>
  <si>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</si>
  <si>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</si>
  <si>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</si>
  <si>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</si>
  <si>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</si>
  <si>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</si>
  <si>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</si>
  <si>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</si>
  <si>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</si>
  <si>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</si>
  <si>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</si>
  <si>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</si>
  <si>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</si>
  <si>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</si>
  <si>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</si>
  <si>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</si>
  <si>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</si>
  <si>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</si>
  <si>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</si>
  <si>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</si>
  <si>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</si>
  <si>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</si>
  <si>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</si>
  <si>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</si>
  <si>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</si>
  <si>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</si>
  <si>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</si>
  <si>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</si>
  <si>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</si>
  <si>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</si>
  <si>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</si>
  <si>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</si>
  <si>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</si>
  <si>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</si>
  <si>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</si>
  <si>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</si>
  <si>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</si>
  <si>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</si>
  <si>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</si>
  <si>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</si>
  <si>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</si>
  <si>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</si>
  <si>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</si>
  <si>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</si>
  <si>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</si>
  <si>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</si>
  <si>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</si>
  <si>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</si>
  <si>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</si>
  <si>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</si>
  <si>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</si>
  <si>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</si>
  <si>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</si>
  <si>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</si>
  <si>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</si>
  <si>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</si>
  <si>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</si>
  <si>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</si>
  <si>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</si>
  <si>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</si>
  <si>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</si>
  <si>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</si>
  <si>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</si>
  <si>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</si>
  <si>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</si>
  <si>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</si>
  <si>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</si>
  <si>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</si>
  <si>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</si>
  <si>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</si>
  <si>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</si>
  <si>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</si>
  <si>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</si>
  <si>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</si>
  <si>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</si>
  <si>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</si>
  <si>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</si>
  <si>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</si>
  <si>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</si>
  <si>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</si>
  <si>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</si>
  <si>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</si>
  <si>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</si>
  <si>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</si>
  <si>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</si>
  <si>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</si>
  <si>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</si>
  <si>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</si>
  <si>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</si>
  <si>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</si>
  <si>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</si>
  <si>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</si>
  <si>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</si>
  <si>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</si>
  <si>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</si>
  <si>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</si>
  <si>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</si>
  <si>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</si>
  <si>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</si>
  <si>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</si>
  <si>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</si>
  <si>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</si>
  <si>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</si>
  <si>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</si>
  <si>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</si>
  <si>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</si>
  <si>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</si>
  <si>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</si>
  <si>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</si>
  <si>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</si>
  <si>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</si>
  <si>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</si>
  <si>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</si>
  <si>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</si>
  <si>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</si>
  <si>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</si>
  <si>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</si>
  <si>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</si>
  <si>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</si>
  <si>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</si>
  <si>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</si>
  <si>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</si>
  <si>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</si>
  <si>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</si>
  <si>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</si>
  <si>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</si>
  <si>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</si>
  <si>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</si>
  <si>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</si>
  <si>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</si>
  <si>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</si>
  <si>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</si>
  <si>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</si>
  <si>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</si>
  <si>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</si>
  <si>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</si>
  <si>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</si>
  <si>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</si>
  <si>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</si>
  <si>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</si>
  <si>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</si>
  <si>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</si>
  <si>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</si>
  <si>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</si>
  <si>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</si>
  <si>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</si>
  <si>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</si>
  <si>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</si>
  <si>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</si>
  <si>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</si>
  <si>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</si>
  <si>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</si>
  <si>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</si>
  <si>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</si>
  <si>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</si>
  <si>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</si>
  <si>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</si>
  <si>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</si>
  <si>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</si>
  <si>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</si>
  <si>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</si>
  <si>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</si>
  <si>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</si>
  <si>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</si>
  <si>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</si>
  <si>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</si>
  <si>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</si>
  <si>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</si>
  <si>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</si>
  <si>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</si>
  <si>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</si>
  <si>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</si>
  <si>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</si>
  <si>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</si>
  <si>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</si>
  <si>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</si>
  <si>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</si>
  <si>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</si>
  <si>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</si>
  <si>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</si>
  <si>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</si>
  <si>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</si>
  <si>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</si>
  <si>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</si>
  <si>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</si>
  <si>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</si>
  <si>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</si>
  <si>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</si>
  <si>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</si>
  <si>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</si>
  <si>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</si>
  <si>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</si>
  <si>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</si>
  <si>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</si>
  <si>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</si>
  <si>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</si>
  <si>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</si>
  <si>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</si>
  <si>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</si>
  <si>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</si>
  <si>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</si>
  <si>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</si>
  <si>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</si>
  <si>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</si>
  <si>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</si>
  <si>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</si>
  <si>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</si>
  <si>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</si>
  <si>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</si>
  <si>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</si>
  <si>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</si>
  <si>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</si>
  <si>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</si>
  <si>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</si>
  <si>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</si>
  <si>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</si>
  <si>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</si>
  <si>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</si>
  <si>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</si>
  <si>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</si>
  <si>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</si>
  <si>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</si>
  <si>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</si>
  <si>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</si>
  <si>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</si>
  <si>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</si>
  <si>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</si>
  <si>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</si>
  <si>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</si>
  <si>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</si>
  <si>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</si>
  <si>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</si>
  <si>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</si>
  <si>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</si>
  <si>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</si>
  <si>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</si>
  <si>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</si>
  <si>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</si>
  <si>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</si>
  <si>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</si>
  <si>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</si>
  <si>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</si>
  <si>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</si>
  <si>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</si>
  <si>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</si>
  <si>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</si>
  <si>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</si>
  <si>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</si>
  <si>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</si>
  <si>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</si>
  <si>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</si>
  <si>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</si>
  <si>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</si>
  <si>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</si>
  <si>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</si>
  <si>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</si>
  <si>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</si>
  <si>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</si>
  <si>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</si>
  <si>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</si>
  <si>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</si>
  <si>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</si>
  <si>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</si>
  <si>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</si>
  <si>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</si>
  <si>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</si>
  <si>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</si>
  <si>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</si>
  <si>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</si>
  <si>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</si>
  <si>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</si>
  <si>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</si>
  <si>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</si>
  <si>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</si>
  <si>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</si>
  <si>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</si>
  <si>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</si>
  <si>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</si>
  <si>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</si>
  <si>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</si>
  <si>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</si>
  <si>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</si>
  <si>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</si>
  <si>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</si>
  <si>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</si>
  <si>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</si>
  <si>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</si>
  <si>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</si>
  <si>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</si>
  <si>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</si>
  <si>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</si>
  <si>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</si>
  <si>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</si>
  <si>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</si>
  <si>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</si>
  <si>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</si>
  <si>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</si>
  <si>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</si>
  <si>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</si>
  <si>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</si>
  <si>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</si>
  <si>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</si>
  <si>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</si>
  <si>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</si>
  <si>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</si>
  <si>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</si>
  <si>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</si>
  <si>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</si>
  <si>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</si>
  <si>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</si>
  <si>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</si>
  <si>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</si>
  <si>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</si>
  <si>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</si>
  <si>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</si>
  <si>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</si>
  <si>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</si>
  <si>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</si>
  <si>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</si>
  <si>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</si>
  <si>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</si>
  <si>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</si>
  <si>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</si>
  <si>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</si>
  <si>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</si>
  <si>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</si>
  <si>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</si>
  <si>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</si>
  <si>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</si>
  <si>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</si>
  <si>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</si>
  <si>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</si>
  <si>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</si>
  <si>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</si>
  <si>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</si>
  <si>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</si>
  <si>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</si>
  <si>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</si>
  <si>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</si>
  <si>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</si>
  <si>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</si>
  <si>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</si>
  <si>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</si>
  <si>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</si>
  <si>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</si>
  <si>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</si>
  <si>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</si>
  <si>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</si>
  <si>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</si>
  <si>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</si>
  <si>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</si>
  <si>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</si>
  <si>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</si>
  <si>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</si>
  <si>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</si>
  <si>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</si>
  <si>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</si>
  <si>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</si>
  <si>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</si>
  <si>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</si>
  <si>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</si>
  <si>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</si>
  <si>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</si>
  <si>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</si>
  <si>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</si>
  <si>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</si>
  <si>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</si>
  <si>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</si>
  <si>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</si>
  <si>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</si>
  <si>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</si>
  <si>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</si>
  <si>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</si>
  <si>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</si>
  <si>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</si>
  <si>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</si>
  <si>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</si>
  <si>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</si>
  <si>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</si>
  <si>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</si>
  <si>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</si>
  <si>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</si>
  <si>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</si>
  <si>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</si>
  <si>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</si>
  <si>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</si>
  <si>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</si>
  <si>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</si>
  <si>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</si>
  <si>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</si>
  <si>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</si>
  <si>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</si>
  <si>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</si>
  <si>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</si>
  <si>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</si>
  <si>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</si>
  <si>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</si>
  <si>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</si>
  <si>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</si>
  <si>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</si>
  <si>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</si>
  <si>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</si>
  <si>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</si>
  <si>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</si>
  <si>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</si>
  <si>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</si>
  <si>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</si>
  <si>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</si>
  <si>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</si>
  <si>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</si>
  <si>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</si>
  <si>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</si>
  <si>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</si>
  <si>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</si>
  <si>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</si>
  <si>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</si>
  <si>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</si>
  <si>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</si>
  <si>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</si>
  <si>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</si>
  <si>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</si>
  <si>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</si>
  <si>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</si>
  <si>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</si>
  <si>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</si>
  <si>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</si>
  <si>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</si>
  <si>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</si>
  <si>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</si>
  <si>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</si>
  <si>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</si>
  <si>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</si>
  <si>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</si>
  <si>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</si>
  <si>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</si>
  <si>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</si>
  <si>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</si>
  <si>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</si>
  <si>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</si>
  <si>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</si>
  <si>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</si>
  <si>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</si>
  <si>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</si>
  <si>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</si>
  <si>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</si>
  <si>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</si>
  <si>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</si>
  <si>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</si>
  <si>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</si>
  <si>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</si>
  <si>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</si>
  <si>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</si>
  <si>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</si>
  <si>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</si>
  <si>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</si>
  <si>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</si>
  <si>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</si>
  <si>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</si>
  <si>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</si>
  <si>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</si>
  <si>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</si>
  <si>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</si>
  <si>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</si>
  <si>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</si>
  <si>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</si>
  <si>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</si>
  <si>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</si>
  <si>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</si>
  <si>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</si>
  <si>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</si>
  <si>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</si>
  <si>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</si>
  <si>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</si>
  <si>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</si>
  <si>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</si>
  <si>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</si>
  <si>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</si>
  <si>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</si>
  <si>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</si>
  <si>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</si>
  <si>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</si>
  <si>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</si>
  <si>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</si>
  <si>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</si>
  <si>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</si>
  <si>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</si>
  <si>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</si>
  <si>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</si>
  <si>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</si>
  <si>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</si>
  <si>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</si>
  <si>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</si>
  <si>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</si>
  <si>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</si>
  <si>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</si>
  <si>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</si>
  <si>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</si>
  <si>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</si>
  <si>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</si>
  <si>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</si>
  <si>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</si>
  <si>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</si>
  <si>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</si>
  <si>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</si>
  <si>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</si>
  <si>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</si>
  <si>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</si>
  <si>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</si>
  <si>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</si>
  <si>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</si>
  <si>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</si>
  <si>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</si>
  <si>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</si>
  <si>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</si>
  <si>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</si>
  <si>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</si>
  <si>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</si>
  <si>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</si>
  <si>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</si>
  <si>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</si>
  <si>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</si>
  <si>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</si>
  <si>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</si>
  <si>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</si>
  <si>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</si>
  <si>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</si>
  <si>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</si>
  <si>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</si>
  <si>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</si>
  <si>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</si>
  <si>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</si>
  <si>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</si>
  <si>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</si>
  <si>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</si>
  <si>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</si>
  <si>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</si>
  <si>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</si>
  <si>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</si>
  <si>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</si>
  <si>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</si>
  <si>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</si>
  <si>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</si>
  <si>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</si>
  <si>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</si>
  <si>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</si>
  <si>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</si>
  <si>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</si>
  <si>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</si>
  <si>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</si>
  <si>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</si>
  <si>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</si>
  <si>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</si>
  <si>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</si>
  <si>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</si>
  <si>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</si>
  <si>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</si>
  <si>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</si>
  <si>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</si>
  <si>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</si>
  <si>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</si>
  <si>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</si>
  <si>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</si>
  <si>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</si>
  <si>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</si>
  <si>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</si>
  <si>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</si>
  <si>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</si>
  <si>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</si>
  <si>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</si>
  <si>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</si>
  <si>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</si>
  <si>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</si>
  <si>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</si>
  <si>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</si>
  <si>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</si>
  <si>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</si>
  <si>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</si>
  <si>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</si>
  <si>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</si>
  <si>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</si>
  <si>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</si>
  <si>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</si>
  <si>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</si>
  <si>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</si>
  <si>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</si>
  <si>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</si>
  <si>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</si>
  <si>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</si>
  <si>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</si>
  <si>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</si>
  <si>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</si>
  <si>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</si>
  <si>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</si>
  <si>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</si>
  <si>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</si>
  <si>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</si>
  <si>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</si>
  <si>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</si>
  <si>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</si>
  <si>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</si>
  <si>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</si>
  <si>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</si>
  <si>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</si>
  <si>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</si>
  <si>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</si>
  <si>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</si>
  <si>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</si>
  <si>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</si>
  <si>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</si>
  <si>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</si>
  <si>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</si>
  <si>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</si>
  <si>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</si>
  <si>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</si>
  <si>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</si>
  <si>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</si>
  <si>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</si>
  <si>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</si>
  <si>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</si>
  <si>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</si>
  <si>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</si>
  <si>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</si>
  <si>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</si>
  <si>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</si>
  <si>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</si>
  <si>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</si>
  <si>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</si>
  <si>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</si>
  <si>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</si>
  <si>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</si>
  <si>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</si>
  <si>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</si>
  <si>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</si>
  <si>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</si>
  <si>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</si>
  <si>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</si>
  <si>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</si>
  <si>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</si>
  <si>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</si>
  <si>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</si>
  <si>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</si>
  <si>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</si>
  <si>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</si>
  <si>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</si>
  <si>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</si>
  <si>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</si>
  <si>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</si>
  <si>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</si>
  <si>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</si>
  <si>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</si>
  <si>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</si>
  <si>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</si>
  <si>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</si>
  <si>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</si>
  <si>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</si>
  <si>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</si>
  <si>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</si>
  <si>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</si>
  <si>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</si>
  <si>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</si>
  <si>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</si>
  <si>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</si>
  <si>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</si>
  <si>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</si>
  <si>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</si>
  <si>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</si>
  <si>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</si>
  <si>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</si>
  <si>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</si>
  <si>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</si>
  <si>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</si>
  <si>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</si>
  <si>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</si>
  <si>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</si>
  <si>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</si>
  <si>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</si>
  <si>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</si>
  <si>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</si>
  <si>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</si>
  <si>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</si>
  <si>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</si>
  <si>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</si>
  <si>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</si>
  <si>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</si>
  <si>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</si>
  <si>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</si>
  <si>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</si>
  <si>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</si>
  <si>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</si>
  <si>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</si>
  <si>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</si>
  <si>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</si>
  <si>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</si>
  <si>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</si>
  <si>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</si>
  <si>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</si>
  <si>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</si>
  <si>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</si>
  <si>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</si>
  <si>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</si>
  <si>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</si>
  <si>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</si>
  <si>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</si>
  <si>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</si>
  <si>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</si>
  <si>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</si>
  <si>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</si>
  <si>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</si>
  <si>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</si>
  <si>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</si>
  <si>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</si>
  <si>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</si>
  <si>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</si>
  <si>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</si>
  <si>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</si>
  <si>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</si>
  <si>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</si>
  <si>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</si>
  <si>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</si>
  <si>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</si>
  <si>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</si>
  <si>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</si>
  <si>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</si>
  <si>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</si>
  <si>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</si>
  <si>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</si>
  <si>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</si>
  <si>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</si>
  <si>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</si>
  <si>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</si>
  <si>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</si>
  <si>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</si>
  <si>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</si>
  <si>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</si>
  <si>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</si>
  <si>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</si>
  <si>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</si>
  <si>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</si>
  <si>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</si>
  <si>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</si>
  <si>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</si>
  <si>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</si>
  <si>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</si>
  <si>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</si>
  <si>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</si>
  <si>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</si>
  <si>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</si>
  <si>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</si>
  <si>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</si>
  <si>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</si>
  <si>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</si>
  <si>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</si>
  <si>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</si>
  <si>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</si>
  <si>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</si>
  <si>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</si>
  <si>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</si>
  <si>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</si>
  <si>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</si>
  <si>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</si>
  <si>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</si>
  <si>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</si>
  <si>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</si>
  <si>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</si>
  <si>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</si>
  <si>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</si>
  <si>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</si>
  <si>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</si>
  <si>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</si>
  <si>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</si>
  <si>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</si>
  <si>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</si>
  <si>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</si>
  <si>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</si>
  <si>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</si>
  <si>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</si>
  <si>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</si>
  <si>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</si>
  <si>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</si>
  <si>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</si>
  <si>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</si>
  <si>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</si>
  <si>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</si>
  <si>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</si>
  <si>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</si>
  <si>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</si>
  <si>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</si>
  <si>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</si>
  <si>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</si>
  <si>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</si>
  <si>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</si>
  <si>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</si>
  <si>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</si>
  <si>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</si>
  <si>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</si>
  <si>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</si>
  <si>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</si>
  <si>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</si>
  <si>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</si>
  <si>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</si>
  <si>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</si>
  <si>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</si>
  <si>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</si>
  <si>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</si>
  <si>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</si>
  <si>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</si>
  <si>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</si>
  <si>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</si>
  <si>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</si>
  <si>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</si>
  <si>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</si>
  <si>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</si>
  <si>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</si>
  <si>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</si>
  <si>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</si>
  <si>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</si>
  <si>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</si>
  <si>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</si>
  <si>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</si>
  <si>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</si>
  <si>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</si>
  <si>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</si>
  <si>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</si>
  <si>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</si>
  <si>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</si>
  <si>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</si>
  <si>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</si>
  <si>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</si>
  <si>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</si>
  <si>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</si>
  <si>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</si>
  <si>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</si>
  <si>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</si>
  <si>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</si>
  <si>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</si>
  <si>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</si>
  <si>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</si>
  <si>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</si>
  <si>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</si>
  <si>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</si>
  <si>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</si>
  <si>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</si>
  <si>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</si>
  <si>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</si>
  <si>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</si>
  <si>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</si>
  <si>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</si>
  <si>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</si>
  <si>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</si>
  <si>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</si>
  <si>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</si>
  <si>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</si>
  <si>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</si>
  <si>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</si>
  <si>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</si>
  <si>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</si>
  <si>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</si>
  <si>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</si>
  <si>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</si>
  <si>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</si>
  <si>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</si>
  <si>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</si>
  <si>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</si>
  <si>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</si>
  <si>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</si>
  <si>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</si>
  <si>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</si>
  <si>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</si>
  <si>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</si>
  <si>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</si>
  <si>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</si>
  <si>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</si>
  <si>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</si>
  <si>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</si>
  <si>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</si>
  <si>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</si>
  <si>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</si>
  <si>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</si>
  <si>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</si>
  <si>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</si>
  <si>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</si>
  <si>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</si>
  <si>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</si>
  <si>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</si>
  <si>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</si>
  <si>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</si>
  <si>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</si>
  <si>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</si>
  <si>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</si>
  <si>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</si>
  <si>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</si>
  <si>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</si>
  <si>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</si>
  <si>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</si>
  <si>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</si>
  <si>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</si>
  <si>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</si>
  <si>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</si>
  <si>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</si>
  <si>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</si>
  <si>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</si>
  <si>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</si>
  <si>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</si>
  <si>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</si>
  <si>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</si>
  <si>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</si>
  <si>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</si>
  <si>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</si>
  <si>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</si>
  <si>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</si>
  <si>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</si>
  <si>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</si>
  <si>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</si>
  <si>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</si>
  <si>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</si>
  <si>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</si>
  <si>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</si>
  <si>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</si>
  <si>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</si>
  <si>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</si>
  <si>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</si>
  <si>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</si>
  <si>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</si>
  <si>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</si>
  <si>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</si>
  <si>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</si>
  <si>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</si>
  <si>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</si>
  <si>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</si>
  <si>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</si>
  <si>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</si>
  <si>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</si>
  <si>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</si>
  <si>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</si>
  <si>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</si>
  <si>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</si>
  <si>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</si>
  <si>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</si>
  <si>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</si>
  <si>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</si>
  <si>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</si>
  <si>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</si>
  <si>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</si>
  <si>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</si>
  <si>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</si>
  <si>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</si>
  <si>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</si>
  <si>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</si>
  <si>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</si>
  <si>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</si>
  <si>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</si>
  <si>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</si>
  <si>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</si>
  <si>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</si>
  <si>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</si>
  <si>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</si>
  <si>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</si>
  <si>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</si>
  <si>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</si>
  <si>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</si>
  <si>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</si>
  <si>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</si>
  <si>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</si>
  <si>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</si>
  <si>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</si>
  <si>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</si>
  <si>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</si>
  <si>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</si>
  <si>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</si>
  <si>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</si>
  <si>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</si>
  <si>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</si>
  <si>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</si>
  <si>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</si>
  <si>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</si>
  <si>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</si>
  <si>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</si>
  <si>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</si>
  <si>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</si>
  <si>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</si>
  <si>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</si>
  <si>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</si>
  <si>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</si>
  <si>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</si>
  <si>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</si>
  <si>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</si>
  <si>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</si>
  <si>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</si>
  <si>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</si>
  <si>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</si>
  <si>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</si>
  <si>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</si>
  <si>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</si>
  <si>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</si>
  <si>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</si>
  <si>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</si>
  <si>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</si>
  <si>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</si>
  <si>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</si>
  <si>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</si>
  <si>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</si>
  <si>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</si>
  <si>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</si>
  <si>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</si>
  <si>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</si>
  <si>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</si>
  <si>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</si>
  <si>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</si>
  <si>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</si>
  <si>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</si>
  <si>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</si>
  <si>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</si>
  <si>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</si>
  <si>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</si>
  <si>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</si>
  <si>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</si>
  <si>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</si>
  <si>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</si>
  <si>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</si>
  <si>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</si>
  <si>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</si>
  <si>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</si>
  <si>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</si>
  <si>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</si>
  <si>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</si>
  <si>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</si>
  <si>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</si>
  <si>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</si>
  <si>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</si>
  <si>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</si>
  <si>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</si>
  <si>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</si>
  <si>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</si>
  <si>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</si>
  <si>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</si>
  <si>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</si>
  <si>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</si>
  <si>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</si>
  <si>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</si>
  <si>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</si>
  <si>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</si>
  <si>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</si>
  <si>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</si>
  <si>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</si>
  <si>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</si>
  <si>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</si>
  <si>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</si>
  <si>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</si>
  <si>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</si>
  <si>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</si>
  <si>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</si>
  <si>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</si>
  <si>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</si>
  <si>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</si>
  <si>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</si>
  <si>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</si>
  <si>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</si>
  <si>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</si>
  <si>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</si>
  <si>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</si>
  <si>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</si>
  <si>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</si>
  <si>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</si>
  <si>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</si>
  <si>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</si>
  <si>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</si>
  <si>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</si>
  <si>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</si>
  <si>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</si>
  <si>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</si>
  <si>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</si>
  <si>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</si>
  <si>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</si>
  <si>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</si>
  <si>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</si>
  <si>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</si>
  <si>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</si>
  <si>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</si>
  <si>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</si>
  <si>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</si>
  <si>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</si>
  <si>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</si>
  <si>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</si>
  <si>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</si>
  <si>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</si>
  <si>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</si>
  <si>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</si>
  <si>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</si>
  <si>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</si>
  <si>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</si>
  <si>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</si>
  <si>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</si>
  <si>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</si>
  <si>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</si>
  <si>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</si>
  <si>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</si>
  <si>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</si>
  <si>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</si>
  <si>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</si>
  <si>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</si>
  <si>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</si>
  <si>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</si>
  <si>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</si>
  <si>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</si>
  <si>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</si>
  <si>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</si>
  <si>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</si>
  <si>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</si>
  <si>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</si>
  <si>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</si>
  <si>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</si>
  <si>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</si>
  <si>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</si>
  <si>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</si>
  <si>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</si>
  <si>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</si>
  <si>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</si>
  <si>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</si>
  <si>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</si>
  <si>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</si>
  <si>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</si>
  <si>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</si>
  <si>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</si>
  <si>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</si>
  <si>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</si>
  <si>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</si>
  <si>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</si>
  <si>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</si>
  <si>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</si>
  <si>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</si>
  <si>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</si>
  <si>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</si>
  <si>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</si>
  <si>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</si>
  <si>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</si>
  <si>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</si>
  <si>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</si>
  <si>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</si>
  <si>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</si>
  <si>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</si>
  <si>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</si>
  <si>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</si>
  <si>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</si>
  <si>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</si>
  <si>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</si>
  <si>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</si>
  <si>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</si>
  <si>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</si>
  <si>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</si>
  <si>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</si>
  <si>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</si>
  <si>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</si>
  <si>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</si>
  <si>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</si>
  <si>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</si>
  <si>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</si>
  <si>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</si>
  <si>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</si>
  <si>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</si>
  <si>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</si>
  <si>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</si>
  <si>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</si>
  <si>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</si>
  <si>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</si>
  <si>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</si>
  <si>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</si>
  <si>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</si>
  <si>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</si>
  <si>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</si>
  <si>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</si>
  <si>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</si>
  <si>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</si>
  <si>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</si>
  <si>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</si>
  <si>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</si>
  <si>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</si>
  <si>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</si>
  <si>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</si>
  <si>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</si>
  <si>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</si>
  <si>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</si>
  <si>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</si>
  <si>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</si>
  <si>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</si>
  <si>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</si>
  <si>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</si>
  <si>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</si>
  <si>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</si>
  <si>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</si>
  <si>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</si>
  <si>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</si>
  <si>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</si>
  <si>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</si>
  <si>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</si>
  <si>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</si>
  <si>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</si>
  <si>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</si>
  <si>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</si>
  <si>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</si>
  <si>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</si>
  <si>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</si>
  <si>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</si>
  <si>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</si>
  <si>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</si>
  <si>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</si>
  <si>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</si>
  <si>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</si>
  <si>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</si>
  <si>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</si>
  <si>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</si>
  <si>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</si>
  <si>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</si>
  <si>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</si>
  <si>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</si>
  <si>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</si>
  <si>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</si>
  <si>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</si>
  <si>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</si>
  <si>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</si>
  <si>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</si>
  <si>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</si>
  <si>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</si>
  <si>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</si>
  <si>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</si>
  <si>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</si>
  <si>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</si>
  <si>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</si>
  <si>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</si>
  <si>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</si>
  <si>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</si>
  <si>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</si>
  <si>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</si>
  <si>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</si>
  <si>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</si>
  <si>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</si>
  <si>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</si>
  <si>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</si>
  <si>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</si>
  <si>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</si>
  <si>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</si>
  <si>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</si>
  <si>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</si>
  <si>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</si>
  <si>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</si>
  <si>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</si>
  <si>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</si>
  <si>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</si>
  <si>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</si>
  <si>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</si>
  <si>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</si>
  <si>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</si>
  <si>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</si>
  <si>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</si>
  <si>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</si>
  <si>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</si>
  <si>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</si>
  <si>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</si>
  <si>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</si>
  <si>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</si>
  <si>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</si>
  <si>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</si>
  <si>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</si>
  <si>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</si>
  <si>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</si>
  <si>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</si>
  <si>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</si>
  <si>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</si>
  <si>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</si>
  <si>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</si>
  <si>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</si>
  <si>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</si>
  <si>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</si>
  <si>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</si>
  <si>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</si>
  <si>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</si>
  <si>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</si>
  <si>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</si>
  <si>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</si>
  <si>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</si>
  <si>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</si>
  <si>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</si>
  <si>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</si>
  <si>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</si>
  <si>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</si>
  <si>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</si>
  <si>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</si>
  <si>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</si>
  <si>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</si>
  <si>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</si>
  <si>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</si>
  <si>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</si>
  <si>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</si>
  <si>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</si>
  <si>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</si>
  <si>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</si>
  <si>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</si>
  <si>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</si>
  <si>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</si>
  <si>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</si>
  <si>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</si>
  <si>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</si>
  <si>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</si>
  <si>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</si>
  <si>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</si>
  <si>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</si>
  <si>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</si>
  <si>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</si>
  <si>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</si>
  <si>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</si>
  <si>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</si>
  <si>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</si>
  <si>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</si>
  <si>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</si>
  <si>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</si>
  <si>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</si>
  <si>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</si>
  <si>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</si>
  <si>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</si>
  <si>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</si>
  <si>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</si>
  <si>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</si>
  <si>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</si>
  <si>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</si>
  <si>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</si>
  <si>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</si>
  <si>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</si>
  <si>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</si>
  <si>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</si>
  <si>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</si>
  <si>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</si>
  <si>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</si>
  <si>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</si>
  <si>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</si>
  <si>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</si>
  <si>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</si>
  <si>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</si>
  <si>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</si>
  <si>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</si>
  <si>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</si>
  <si>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</si>
  <si>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</si>
  <si>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</si>
  <si>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</si>
  <si>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</si>
  <si>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</si>
  <si>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</si>
  <si>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</si>
  <si>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</si>
  <si>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</si>
  <si>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</si>
  <si>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</si>
  <si>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</si>
  <si>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</si>
  <si>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</si>
  <si>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</si>
  <si>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</si>
  <si>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</si>
  <si>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</si>
  <si>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</si>
  <si>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</si>
  <si>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</si>
  <si>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</si>
  <si>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</si>
  <si>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</si>
  <si>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</si>
  <si>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</si>
  <si>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</si>
  <si>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</si>
  <si>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</si>
  <si>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</si>
  <si>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</si>
  <si>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</si>
  <si>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</si>
  <si>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</si>
  <si>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</si>
  <si>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</si>
  <si>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</si>
  <si>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</si>
  <si>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</si>
  <si>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</si>
  <si>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</si>
  <si>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</si>
  <si>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</si>
  <si>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</si>
  <si>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</si>
  <si>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</si>
  <si>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</si>
  <si>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</si>
  <si>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</si>
  <si>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</si>
  <si>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</si>
  <si>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</si>
  <si>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</si>
  <si>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</si>
  <si>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</si>
  <si>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</si>
  <si>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</si>
  <si>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</si>
  <si>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</si>
  <si>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</si>
  <si>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</si>
  <si>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</si>
  <si>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</si>
  <si>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</si>
  <si>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</si>
  <si>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</si>
  <si>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</si>
  <si>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</si>
  <si>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</si>
  <si>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</si>
  <si>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</si>
  <si>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</si>
  <si>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</si>
  <si>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</si>
  <si>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</si>
  <si>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</si>
  <si>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</si>
  <si>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</si>
  <si>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</si>
  <si>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</si>
  <si>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</si>
  <si>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</si>
  <si>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</si>
  <si>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</si>
  <si>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</si>
  <si>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</si>
  <si>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</si>
  <si>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</si>
  <si>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</si>
  <si>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</si>
  <si>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</si>
  <si>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</si>
  <si>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</si>
  <si>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</si>
  <si>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</si>
  <si>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</si>
  <si>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</si>
  <si>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</si>
  <si>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</si>
  <si>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</si>
  <si>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</si>
  <si>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</si>
  <si>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</si>
  <si>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</si>
  <si>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</si>
  <si>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</si>
  <si>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</si>
  <si>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</si>
  <si>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</si>
  <si>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</si>
  <si>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</si>
  <si>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</si>
  <si>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</si>
  <si>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</si>
  <si>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</si>
  <si>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</si>
  <si>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</si>
  <si>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</si>
  <si>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</si>
  <si>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</si>
  <si>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</si>
  <si>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</si>
  <si>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</si>
  <si>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</si>
  <si>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</si>
  <si>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</si>
  <si>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</si>
  <si>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</si>
  <si>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</si>
  <si>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</si>
  <si>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</si>
  <si>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</si>
  <si>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</si>
  <si>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</si>
  <si>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</si>
  <si>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</si>
  <si>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</si>
  <si>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</si>
  <si>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</si>
  <si>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</si>
  <si>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</si>
  <si>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</si>
  <si>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</si>
  <si>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</si>
  <si>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</si>
  <si>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</si>
  <si>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</si>
  <si>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</si>
  <si>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</si>
  <si>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</si>
  <si>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</si>
  <si>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</si>
  <si>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</si>
  <si>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</si>
  <si>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</si>
  <si>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</si>
  <si>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</si>
  <si>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</si>
  <si>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</si>
  <si>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</si>
  <si>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</si>
  <si>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</si>
  <si>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</si>
  <si>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</si>
  <si>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</si>
  <si>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</si>
  <si>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</si>
  <si>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</si>
  <si>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</si>
  <si>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</si>
  <si>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</si>
  <si>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</si>
  <si>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</si>
  <si>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</si>
  <si>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</si>
  <si>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</si>
  <si>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</si>
  <si>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</si>
  <si>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</si>
  <si>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</si>
  <si>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</si>
  <si>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</si>
  <si>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</si>
  <si>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</si>
  <si>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</si>
  <si>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</si>
  <si>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</si>
  <si>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</si>
  <si>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</si>
  <si>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</si>
  <si>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</si>
  <si>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</si>
  <si>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</si>
  <si>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</si>
  <si>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</si>
  <si>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</si>
  <si>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</si>
  <si>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</si>
  <si>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</si>
  <si>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</si>
  <si>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</si>
  <si>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</si>
  <si>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</si>
  <si>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</si>
  <si>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</si>
  <si>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</si>
  <si>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</si>
  <si>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</si>
  <si>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</si>
  <si>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</si>
  <si>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</si>
  <si>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</si>
  <si>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</si>
  <si>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</si>
  <si>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</si>
  <si>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</si>
  <si>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</si>
  <si>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</si>
  <si>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</si>
  <si>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</si>
  <si>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</si>
  <si>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</si>
  <si>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</si>
  <si>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</si>
  <si>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</si>
  <si>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</si>
  <si>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</si>
  <si>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</si>
  <si>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</si>
  <si>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</si>
  <si>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</si>
  <si>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</si>
  <si>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</si>
  <si>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</si>
  <si>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</si>
  <si>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</si>
  <si>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</si>
  <si>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</si>
  <si>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</si>
  <si>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</si>
  <si>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</si>
  <si>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</si>
  <si>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</si>
  <si>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</si>
  <si>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</si>
  <si>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</si>
  <si>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</si>
  <si>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</si>
  <si>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</si>
  <si>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</si>
  <si>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</si>
  <si>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</si>
  <si>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</si>
  <si>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</si>
  <si>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</si>
  <si>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</si>
  <si>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</si>
  <si>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</si>
  <si>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</si>
  <si>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</si>
  <si>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</si>
  <si>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</si>
  <si>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</si>
  <si>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</si>
  <si>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</si>
  <si>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</si>
  <si>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</si>
  <si>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</si>
  <si>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</si>
  <si>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</si>
  <si>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</si>
  <si>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</si>
  <si>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</si>
  <si>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</si>
  <si>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</si>
  <si>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</si>
  <si>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</si>
  <si>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</si>
  <si>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</si>
  <si>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</si>
  <si>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</si>
  <si>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</si>
  <si>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</si>
  <si>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</si>
  <si>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</si>
  <si>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</si>
  <si>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</si>
  <si>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</si>
  <si>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</si>
  <si>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</si>
  <si>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</si>
  <si>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</si>
  <si>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</si>
  <si>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</si>
  <si>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</si>
  <si>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</si>
  <si>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</si>
  <si>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</si>
  <si>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</si>
  <si>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</si>
  <si>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</si>
  <si>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</si>
  <si>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</si>
  <si>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</si>
  <si>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</si>
  <si>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</si>
  <si>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</si>
  <si>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</si>
  <si>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</si>
  <si>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</si>
  <si>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</si>
  <si>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</si>
  <si>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</si>
  <si>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</si>
  <si>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</si>
  <si>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</si>
  <si>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</si>
  <si>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</si>
  <si>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</si>
  <si>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</si>
  <si>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</si>
  <si>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</si>
  <si>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</si>
  <si>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</si>
  <si>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</si>
  <si>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</si>
  <si>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</si>
  <si>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</si>
  <si>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</si>
  <si>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</si>
  <si>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</si>
  <si>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</si>
  <si>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</si>
  <si>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</si>
  <si>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</si>
  <si>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</si>
  <si>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</si>
  <si>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</si>
  <si>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</si>
  <si>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</si>
  <si>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</si>
  <si>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</si>
  <si>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</si>
  <si>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</si>
  <si>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</si>
  <si>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</si>
  <si>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</si>
  <si>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</si>
  <si>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</si>
  <si>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</si>
  <si>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</si>
  <si>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</si>
  <si>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</si>
  <si>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</si>
  <si>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</si>
  <si>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</si>
  <si>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</si>
  <si>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</si>
  <si>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</si>
  <si>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</si>
  <si>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</si>
  <si>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</si>
  <si>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</si>
  <si>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</si>
  <si>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</si>
  <si>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</si>
  <si>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</si>
  <si>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</si>
  <si>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</si>
  <si>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</si>
  <si>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</si>
  <si>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</si>
  <si>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</si>
  <si>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</si>
  <si>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</si>
  <si>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</si>
  <si>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</si>
  <si>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</si>
  <si>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</si>
  <si>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</si>
  <si>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</si>
  <si>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</si>
  <si>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</si>
  <si>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</si>
  <si>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</si>
  <si>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</si>
  <si>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</si>
  <si>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</si>
  <si>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</si>
  <si>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</si>
  <si>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</si>
  <si>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</si>
  <si>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</si>
  <si>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</si>
  <si>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</si>
  <si>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</si>
  <si>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</si>
  <si>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</si>
  <si>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</si>
  <si>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</si>
  <si>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</si>
  <si>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</si>
  <si>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</si>
  <si>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</si>
  <si>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</si>
  <si>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</si>
  <si>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</si>
  <si>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</si>
  <si>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</si>
  <si>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</si>
  <si>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</si>
  <si>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</si>
  <si>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</si>
  <si>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</si>
  <si>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</si>
  <si>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</si>
  <si>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</si>
  <si>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</si>
  <si>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</si>
  <si>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</si>
  <si>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</si>
  <si>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</si>
  <si>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</si>
  <si>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</si>
  <si>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</si>
  <si>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</si>
  <si>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</si>
  <si>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</si>
  <si>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</si>
  <si>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</si>
  <si>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</si>
  <si>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</si>
  <si>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</si>
  <si>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</si>
  <si>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</si>
  <si>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</si>
  <si>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</si>
  <si>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</si>
  <si>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</si>
  <si>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</si>
  <si>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</si>
  <si>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</si>
  <si>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</si>
  <si>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</si>
  <si>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</si>
  <si>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</si>
  <si>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</si>
  <si>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</si>
  <si>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</si>
  <si>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</si>
  <si>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</si>
  <si>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</si>
  <si>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</si>
  <si>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</si>
  <si>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</si>
  <si>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</si>
  <si>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</si>
  <si>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</si>
  <si>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</si>
  <si>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</si>
  <si>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</si>
  <si>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</si>
  <si>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</si>
  <si>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</si>
  <si>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</si>
  <si>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</si>
  <si>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</si>
  <si>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</si>
  <si>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</si>
  <si>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</si>
  <si>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</si>
  <si>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</si>
  <si>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</si>
  <si>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</si>
  <si>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</si>
  <si>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</si>
  <si>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</si>
  <si>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</si>
  <si>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</si>
  <si>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</si>
  <si>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</si>
  <si>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</si>
  <si>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</si>
  <si>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</si>
  <si>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</si>
  <si>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</si>
  <si>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</si>
  <si>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</si>
  <si>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</si>
  <si>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</si>
  <si>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</si>
  <si>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</si>
  <si>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</si>
  <si>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</si>
  <si>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</si>
  <si>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</si>
  <si>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</si>
  <si>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</si>
  <si>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</si>
  <si>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</si>
  <si>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</si>
  <si>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</si>
  <si>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</si>
  <si>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</si>
  <si>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</si>
  <si>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</si>
  <si>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</si>
  <si>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</si>
  <si>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</si>
  <si>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</si>
  <si>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</si>
  <si>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</si>
  <si>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</si>
  <si>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</si>
  <si>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</si>
  <si>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</si>
  <si>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</si>
  <si>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</si>
  <si>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</si>
  <si>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</si>
  <si>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</si>
  <si>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</si>
  <si>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</si>
  <si>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</si>
  <si>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</si>
  <si>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</si>
  <si>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</si>
  <si>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</si>
  <si>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</si>
  <si>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</si>
  <si>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</si>
  <si>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</si>
  <si>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</si>
  <si>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</si>
  <si>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</si>
  <si>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</si>
  <si>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</si>
  <si>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</si>
  <si>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</si>
  <si>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</si>
  <si>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</si>
  <si>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</si>
  <si>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</si>
  <si>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</si>
  <si>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</si>
  <si>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</si>
  <si>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</si>
  <si>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</si>
  <si>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</si>
  <si>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</si>
  <si>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</si>
  <si>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</si>
  <si>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</si>
  <si>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</si>
  <si>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</si>
  <si>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</si>
  <si>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</si>
  <si>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</si>
  <si>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</si>
  <si>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</si>
  <si>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</si>
  <si>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</si>
  <si>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</si>
  <si>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</si>
  <si>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</si>
  <si>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</si>
  <si>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</si>
  <si>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</si>
  <si>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</si>
  <si>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</si>
  <si>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</si>
  <si>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</si>
  <si>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</si>
  <si>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</si>
  <si>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</si>
  <si>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</si>
  <si>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</si>
  <si>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</si>
  <si>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</si>
  <si>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</si>
  <si>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</si>
  <si>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</si>
  <si>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</si>
  <si>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</si>
  <si>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</si>
  <si>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</si>
  <si>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</si>
  <si>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</si>
  <si>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</si>
  <si>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</si>
  <si>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</si>
  <si>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</si>
  <si>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</si>
  <si>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</si>
  <si>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</si>
  <si>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</si>
  <si>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</si>
  <si>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</si>
  <si>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</si>
  <si>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</si>
  <si>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</si>
  <si>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</si>
  <si>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</si>
  <si>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</si>
  <si>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</si>
  <si>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</si>
  <si>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</si>
  <si>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</si>
  <si>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</si>
  <si>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</si>
  <si>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</si>
  <si>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</si>
  <si>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</si>
  <si>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</si>
  <si>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</si>
  <si>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</si>
  <si>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</si>
  <si>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</si>
  <si>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</si>
  <si>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</si>
  <si>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</si>
  <si>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</si>
  <si>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</si>
  <si>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</si>
  <si>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</si>
  <si>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</si>
  <si>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</si>
  <si>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</si>
  <si>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</si>
  <si>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</si>
  <si>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</si>
  <si>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</si>
  <si>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</si>
  <si>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</si>
  <si>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</si>
  <si>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</si>
  <si>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</si>
  <si>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</si>
  <si>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</si>
  <si>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</si>
  <si>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</si>
  <si>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</si>
  <si>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</si>
  <si>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</si>
  <si>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</si>
  <si>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</si>
  <si>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</si>
  <si>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</si>
  <si>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</si>
  <si>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</si>
  <si>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</si>
  <si>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</si>
  <si>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</si>
  <si>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</si>
  <si>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</si>
  <si>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</si>
  <si>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</si>
  <si>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</si>
  <si>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</si>
  <si>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</si>
  <si>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</si>
  <si>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</si>
  <si>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</si>
  <si>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</si>
  <si>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</si>
  <si>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</si>
  <si>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</si>
  <si>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</si>
  <si>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</si>
  <si>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</si>
  <si>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</si>
  <si>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</si>
  <si>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</si>
  <si>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</si>
  <si>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</si>
  <si>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</si>
  <si>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</si>
  <si>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</si>
  <si>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</si>
  <si>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</si>
  <si>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</si>
  <si>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</si>
  <si>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</si>
  <si>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</si>
  <si>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</si>
  <si>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</si>
  <si>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</si>
  <si>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</si>
  <si>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</si>
  <si>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</si>
  <si>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</si>
  <si>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</si>
  <si>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</si>
  <si>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</si>
  <si>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</si>
  <si>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</si>
  <si>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</si>
  <si>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</si>
  <si>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</si>
  <si>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</si>
  <si>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</si>
  <si>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</si>
  <si>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</si>
  <si>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</si>
  <si>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</si>
  <si>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</si>
  <si>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</si>
  <si>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</si>
  <si>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</si>
  <si>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</si>
  <si>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</si>
  <si>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</si>
  <si>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</si>
  <si>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</si>
  <si>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</si>
  <si>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</si>
  <si>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</si>
  <si>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</si>
  <si>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</si>
  <si>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</si>
  <si>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</si>
  <si>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</si>
  <si>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</si>
  <si>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</si>
  <si>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</si>
  <si>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</si>
  <si>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</si>
  <si>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</si>
  <si>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</si>
  <si>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</si>
  <si>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</si>
  <si>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</si>
  <si>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</si>
  <si>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</si>
  <si>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</si>
  <si>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</si>
  <si>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</si>
  <si>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</si>
  <si>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</si>
  <si>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</si>
  <si>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</si>
  <si>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</si>
  <si>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</si>
  <si>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</si>
  <si>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</si>
  <si>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</si>
  <si>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</si>
  <si>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</si>
  <si>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</si>
  <si>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</si>
  <si>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</si>
  <si>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</si>
  <si>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</si>
  <si>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</si>
  <si>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</si>
  <si>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</si>
  <si>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</si>
  <si>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</si>
  <si>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</si>
  <si>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</si>
  <si>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</si>
  <si>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</si>
  <si>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</si>
  <si>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</si>
  <si>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</si>
  <si>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</si>
  <si>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</si>
  <si>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</si>
  <si>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</si>
  <si>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</si>
  <si>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</si>
  <si>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</si>
  <si>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</si>
  <si>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</si>
  <si>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</si>
  <si>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</si>
  <si>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</si>
  <si>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</si>
  <si>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</si>
  <si>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</si>
  <si>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</si>
  <si>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</si>
  <si>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</si>
  <si>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</si>
  <si>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</si>
  <si>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</si>
  <si>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</si>
  <si>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</si>
  <si>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</si>
  <si>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</si>
  <si>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</si>
  <si>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</si>
  <si>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</si>
  <si>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</si>
  <si>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</si>
  <si>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</si>
  <si>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</si>
  <si>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</si>
  <si>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</si>
  <si>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</si>
  <si>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</si>
  <si>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</si>
  <si>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</si>
  <si>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</si>
  <si>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</si>
  <si>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</si>
  <si>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</si>
  <si>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</si>
  <si>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</si>
  <si>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</si>
  <si>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</si>
  <si>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</si>
  <si>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</si>
  <si>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</si>
  <si>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</si>
  <si>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</si>
  <si>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</si>
  <si>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</si>
  <si>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</si>
  <si>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</si>
  <si>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</si>
  <si>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</si>
  <si>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</si>
  <si>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</si>
  <si>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</si>
  <si>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</si>
  <si>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</si>
  <si>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</si>
  <si>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</si>
  <si>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</si>
  <si>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</si>
  <si>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</si>
  <si>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</si>
  <si>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</si>
  <si>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</si>
  <si>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</si>
  <si>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</si>
  <si>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</si>
  <si>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</si>
  <si>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</si>
  <si>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</si>
  <si>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</si>
  <si>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</si>
  <si>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</si>
  <si>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</si>
  <si>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</si>
  <si>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</si>
  <si>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</si>
  <si>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</si>
  <si>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</si>
  <si>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</si>
  <si>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</si>
  <si>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</si>
  <si>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</si>
  <si>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</si>
  <si>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</si>
  <si>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</si>
  <si>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</si>
  <si>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</si>
  <si>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</si>
  <si>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</si>
  <si>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</si>
  <si>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</si>
  <si>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</si>
  <si>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</si>
  <si>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</si>
  <si>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</si>
  <si>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</si>
  <si>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</si>
  <si>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</si>
  <si>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</si>
  <si>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</si>
  <si>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</si>
  <si>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</si>
  <si>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</si>
  <si>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</si>
  <si>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</si>
  <si>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</si>
  <si>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</si>
  <si>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</si>
  <si>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</si>
  <si>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</si>
  <si>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</si>
  <si>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</si>
  <si>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</si>
  <si>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</si>
  <si>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</si>
  <si>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</si>
  <si>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</si>
  <si>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</si>
  <si>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</si>
  <si>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</si>
  <si>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</si>
  <si>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</si>
  <si>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</si>
  <si>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</si>
  <si>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</si>
  <si>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</si>
  <si>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</si>
  <si>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</si>
  <si>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</si>
  <si>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</si>
  <si>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</si>
  <si>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</si>
  <si>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</si>
  <si>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</si>
  <si>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</si>
  <si>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</si>
  <si>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</si>
  <si>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</si>
  <si>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</si>
  <si>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</si>
  <si>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</si>
  <si>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</si>
  <si>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</si>
  <si>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</si>
  <si>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</si>
  <si>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</si>
  <si>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</si>
  <si>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</si>
  <si>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</si>
  <si>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</si>
  <si>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</si>
  <si>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</si>
  <si>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</si>
  <si>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</si>
  <si>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</si>
  <si>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</si>
  <si>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</si>
  <si>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</si>
  <si>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</si>
  <si>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</si>
  <si>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</si>
  <si>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</si>
  <si>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</si>
  <si>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</si>
  <si>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</si>
  <si>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</si>
  <si>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</si>
  <si>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</si>
  <si>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</si>
  <si>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</si>
  <si>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</si>
  <si>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</si>
  <si>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</si>
  <si>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</si>
  <si>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</si>
  <si>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</si>
  <si>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</si>
  <si>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</si>
  <si>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</si>
  <si>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</si>
  <si>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</si>
  <si>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</si>
  <si>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</si>
  <si>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</si>
  <si>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</si>
  <si>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</si>
  <si>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</si>
  <si>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</si>
  <si>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</si>
  <si>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</si>
  <si>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</si>
  <si>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</si>
  <si>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</si>
  <si>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</si>
  <si>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</si>
  <si>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</si>
  <si>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</si>
  <si>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</si>
  <si>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</si>
  <si>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</si>
  <si>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</si>
  <si>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</si>
  <si>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</si>
  <si>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</si>
  <si>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</si>
  <si>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</si>
  <si>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</si>
  <si>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</si>
  <si>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</si>
  <si>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</si>
  <si>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</si>
  <si>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</si>
  <si>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</si>
  <si>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</si>
  <si>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</si>
  <si>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</si>
  <si>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</si>
  <si>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</si>
  <si>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</si>
  <si>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</si>
  <si>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</si>
  <si>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</si>
  <si>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</si>
  <si>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</si>
  <si>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</si>
  <si>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</si>
  <si>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</si>
  <si>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</si>
  <si>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</si>
  <si>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</si>
  <si>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</si>
  <si>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</si>
  <si>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</si>
  <si>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</si>
  <si>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</si>
  <si>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</si>
  <si>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</si>
  <si>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</si>
  <si>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</si>
  <si>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</si>
  <si>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</si>
  <si>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</si>
  <si>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</si>
  <si>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</si>
  <si>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</si>
  <si>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</si>
  <si>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</si>
  <si>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</si>
  <si>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</si>
  <si>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</si>
  <si>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</si>
  <si>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</si>
  <si>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</si>
  <si>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</si>
  <si>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</si>
  <si>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</si>
  <si>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</si>
  <si>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</si>
  <si>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</si>
  <si>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</si>
  <si>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</si>
  <si>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</si>
  <si>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</si>
  <si>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</si>
  <si>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</si>
  <si>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</si>
  <si>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</si>
  <si>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</si>
  <si>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</si>
  <si>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</si>
  <si>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</si>
  <si>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</si>
  <si>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</si>
  <si>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</si>
  <si>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</si>
  <si>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</si>
  <si>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</si>
  <si>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</si>
  <si>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</si>
  <si>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</si>
  <si>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</si>
  <si>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</si>
  <si>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</si>
  <si>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</si>
  <si>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</si>
  <si>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</si>
  <si>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</si>
  <si>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</si>
  <si>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</si>
  <si>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</si>
  <si>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</si>
  <si>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</si>
  <si>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</si>
  <si>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</si>
  <si>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</si>
  <si>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</si>
  <si>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</si>
  <si>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</si>
  <si>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</si>
  <si>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</si>
  <si>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</si>
  <si>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</si>
  <si>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</si>
  <si>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</si>
  <si>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</si>
  <si>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</si>
  <si>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</si>
  <si>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</si>
  <si>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</si>
  <si>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</si>
  <si>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</si>
  <si>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</si>
  <si>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</si>
  <si>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</si>
  <si>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</si>
  <si>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</si>
  <si>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</si>
  <si>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</si>
  <si>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</si>
  <si>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</si>
  <si>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</si>
  <si>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</si>
  <si>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</si>
  <si>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</si>
  <si>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</si>
  <si>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</si>
  <si>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</si>
  <si>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</si>
  <si>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</si>
  <si>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</si>
  <si>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</si>
  <si>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</si>
  <si>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</si>
  <si>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</si>
  <si>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</si>
  <si>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</si>
  <si>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</si>
  <si>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</si>
  <si>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</si>
  <si>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</si>
  <si>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</si>
  <si>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</si>
  <si>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</si>
  <si>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</si>
  <si>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</si>
  <si>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</si>
  <si>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</si>
  <si>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</si>
  <si>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</si>
  <si>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</si>
  <si>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</si>
  <si>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</si>
  <si>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</si>
  <si>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</si>
  <si>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</si>
  <si>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</si>
  <si>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</si>
  <si>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</si>
  <si>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</si>
  <si>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</si>
  <si>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</si>
  <si>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</si>
  <si>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</si>
  <si>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</si>
  <si>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</si>
  <si>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</si>
  <si>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</si>
  <si>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</si>
  <si>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</si>
  <si>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</si>
  <si>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</si>
  <si>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</si>
  <si>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</si>
  <si>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</si>
  <si>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</si>
  <si>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</si>
  <si>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</si>
  <si>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</si>
  <si>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</si>
  <si>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</si>
  <si>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</si>
  <si>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</si>
  <si>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</si>
  <si>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</si>
  <si>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</si>
  <si>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</si>
  <si>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</si>
  <si>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</si>
  <si>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</si>
  <si>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</si>
  <si>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</si>
  <si>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</si>
  <si>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</si>
  <si>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</si>
  <si>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</si>
  <si>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</si>
  <si>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</si>
  <si>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</si>
  <si>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</si>
  <si>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</si>
  <si>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</si>
  <si>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</si>
  <si>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</si>
  <si>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</si>
  <si>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</si>
  <si>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</si>
  <si>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</si>
  <si>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</si>
  <si>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</si>
  <si>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</si>
  <si>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</si>
  <si>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</si>
  <si>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</si>
  <si>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</si>
  <si>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</si>
  <si>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</si>
  <si>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</si>
  <si>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</si>
  <si>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</si>
  <si>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</si>
  <si>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</si>
  <si>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</si>
  <si>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</si>
  <si>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</si>
  <si>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</si>
  <si>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</si>
  <si>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</si>
  <si>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</si>
  <si>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</si>
  <si>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</si>
  <si>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</si>
  <si>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</si>
  <si>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</si>
  <si>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</si>
  <si>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</si>
  <si>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</si>
  <si>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</si>
  <si>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</si>
  <si>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</si>
  <si>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</si>
  <si>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</si>
  <si>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</si>
  <si>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</si>
  <si>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</si>
  <si>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</si>
  <si>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</si>
  <si>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</si>
  <si>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</si>
  <si>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</si>
  <si>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</si>
  <si>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</si>
  <si>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</si>
  <si>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</si>
  <si>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</si>
  <si>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</si>
  <si>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</si>
  <si>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</si>
  <si>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</si>
  <si>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</si>
  <si>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</si>
  <si>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</si>
  <si>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</si>
  <si>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</si>
  <si>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</si>
  <si>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</si>
  <si>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</si>
  <si>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</si>
  <si>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</si>
  <si>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</si>
  <si>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</si>
  <si>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</si>
  <si>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</si>
  <si>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</si>
  <si>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</si>
  <si>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</si>
  <si>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</si>
  <si>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</si>
  <si>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</si>
  <si>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</si>
  <si>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</si>
  <si>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</si>
  <si>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</si>
  <si>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</si>
  <si>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</si>
  <si>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</si>
  <si>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</si>
  <si>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</si>
  <si>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</si>
  <si>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</si>
  <si>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</si>
  <si>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</si>
  <si>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</si>
  <si>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</si>
  <si>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</si>
  <si>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</si>
  <si>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</si>
  <si>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</si>
  <si>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</si>
  <si>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</si>
  <si>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</si>
  <si>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</si>
  <si>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</si>
  <si>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</si>
  <si>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</si>
  <si>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</si>
  <si>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</si>
  <si>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</si>
  <si>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</si>
  <si>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</si>
  <si>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</si>
  <si>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</si>
  <si>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</si>
  <si>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</si>
  <si>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</si>
  <si>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</si>
  <si>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</si>
  <si>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</si>
  <si>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</si>
  <si>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</si>
  <si>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</si>
  <si>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</si>
  <si>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</si>
  <si>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</si>
  <si>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</si>
  <si>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</si>
  <si>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</si>
  <si>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</si>
  <si>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</si>
  <si>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</si>
  <si>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</si>
  <si>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</si>
  <si>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</si>
  <si>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</si>
  <si>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</si>
  <si>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</si>
  <si>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</si>
  <si>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</si>
  <si>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</si>
  <si>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</si>
  <si>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</si>
  <si>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</si>
  <si>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</si>
  <si>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</si>
  <si>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</si>
  <si>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</si>
  <si>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</si>
  <si>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</si>
  <si>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</si>
  <si>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</si>
  <si>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</si>
  <si>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</si>
  <si>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</si>
  <si>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</si>
  <si>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</si>
  <si>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</si>
  <si>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</si>
  <si>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</si>
  <si>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</si>
  <si>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</si>
  <si>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</si>
  <si>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</si>
  <si>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</si>
  <si>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</si>
  <si>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</si>
  <si>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</si>
  <si>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</si>
  <si>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</si>
  <si>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</si>
  <si>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</si>
  <si>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</si>
  <si>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</si>
  <si>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</si>
  <si>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</si>
  <si>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</si>
  <si>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</si>
  <si>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</si>
  <si>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</si>
  <si>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</si>
  <si>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</si>
  <si>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</si>
  <si>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</si>
  <si>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</si>
  <si>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</si>
  <si>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</si>
  <si>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</si>
  <si>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</si>
  <si>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</si>
  <si>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</si>
  <si>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</si>
  <si>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</si>
  <si>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</si>
  <si>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</si>
  <si>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</si>
  <si>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</si>
  <si>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</si>
  <si>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</si>
  <si>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</si>
  <si>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</si>
  <si>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</si>
  <si>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</si>
  <si>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</si>
  <si>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</si>
  <si>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</si>
  <si>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</si>
  <si>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</si>
  <si>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</si>
  <si>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</si>
  <si>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</si>
  <si>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</si>
  <si>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</si>
  <si>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</si>
  <si>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</si>
  <si>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</si>
  <si>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</si>
  <si>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</si>
  <si>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</si>
  <si>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</si>
  <si>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</si>
  <si>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</si>
  <si>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</si>
  <si>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</si>
  <si>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</si>
  <si>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</si>
  <si>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</si>
  <si>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</si>
  <si>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</si>
  <si>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</si>
  <si>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</si>
  <si>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</si>
  <si>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</si>
  <si>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</si>
  <si>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</si>
  <si>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</si>
  <si>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</si>
  <si>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</si>
  <si>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</si>
  <si>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</si>
  <si>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</si>
  <si>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</si>
  <si>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</si>
  <si>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</si>
  <si>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</si>
  <si>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</si>
  <si>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</si>
  <si>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</si>
  <si>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</si>
  <si>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</si>
  <si>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</si>
  <si>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</si>
  <si>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</si>
  <si>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</si>
  <si>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</si>
  <si>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</si>
  <si>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</si>
  <si>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</si>
  <si>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</si>
  <si>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</si>
  <si>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</si>
  <si>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</si>
  <si>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</si>
  <si>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</si>
  <si>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</si>
  <si>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</si>
  <si>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</si>
  <si>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</si>
  <si>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</si>
  <si>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</si>
  <si>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</si>
  <si>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</si>
  <si>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</si>
  <si>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</si>
  <si>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</si>
  <si>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</si>
  <si>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</si>
  <si>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</si>
  <si>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</si>
  <si>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</si>
  <si>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</si>
  <si>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</si>
  <si>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</si>
  <si>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</si>
  <si>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</si>
  <si>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</si>
  <si>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</si>
  <si>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</si>
  <si>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</si>
  <si>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</si>
  <si>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</si>
  <si>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</si>
  <si>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</si>
  <si>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</si>
  <si>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</si>
  <si>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</si>
  <si>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</si>
  <si>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</si>
  <si>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</si>
  <si>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</si>
  <si>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</si>
  <si>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</si>
  <si>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</si>
  <si>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</si>
  <si>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</si>
  <si>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</si>
  <si>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</si>
  <si>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</si>
  <si>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</si>
  <si>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</si>
  <si>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</si>
  <si>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</si>
  <si>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</si>
  <si>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</si>
  <si>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</si>
  <si>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</si>
  <si>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</si>
  <si>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</si>
  <si>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</si>
  <si>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</si>
  <si>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</si>
  <si>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</si>
  <si>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</si>
  <si>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</si>
  <si>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</si>
  <si>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</si>
  <si>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</si>
  <si>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</si>
  <si>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</si>
  <si>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</si>
  <si>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</si>
  <si>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</si>
  <si>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</si>
  <si>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</si>
  <si>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</si>
  <si>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</si>
  <si>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</si>
  <si>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</si>
  <si>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</si>
  <si>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</si>
  <si>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</si>
  <si>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</si>
  <si>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</si>
  <si>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</si>
  <si>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</si>
  <si>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</si>
  <si>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</si>
  <si>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</si>
  <si>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</si>
  <si>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</si>
  <si>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</si>
  <si>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</si>
  <si>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</si>
  <si>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</si>
  <si>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</si>
  <si>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</si>
  <si>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</si>
  <si>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</si>
  <si>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</si>
  <si>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</si>
  <si>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</si>
  <si>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</si>
  <si>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</si>
  <si>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</si>
  <si>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</si>
  <si>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</si>
  <si>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</si>
  <si>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</si>
  <si>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</si>
  <si>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</si>
  <si>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</si>
  <si>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</si>
  <si>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</si>
  <si>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</si>
  <si>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</si>
  <si>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</si>
  <si>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</si>
  <si>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</si>
  <si>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</si>
  <si>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</si>
  <si>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</si>
  <si>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</si>
  <si>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</si>
  <si>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</si>
  <si>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</si>
  <si>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</si>
  <si>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</si>
  <si>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</si>
  <si>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</si>
  <si>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</si>
  <si>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</si>
  <si>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</si>
  <si>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</si>
  <si>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</si>
  <si>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</si>
  <si>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</si>
  <si>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</si>
  <si>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</si>
  <si>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</si>
  <si>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</si>
  <si>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</si>
  <si>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</si>
  <si>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</si>
  <si>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</si>
  <si>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</si>
  <si>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</si>
  <si>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</si>
  <si>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</si>
  <si>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</si>
  <si>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</si>
  <si>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</si>
  <si>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</si>
  <si>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</si>
  <si>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</si>
  <si>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</si>
  <si>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</si>
  <si>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</si>
  <si>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</si>
  <si>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</si>
  <si>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</si>
  <si>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</si>
  <si>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</si>
  <si>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</si>
  <si>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</si>
  <si>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</si>
  <si>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</si>
  <si>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</si>
  <si>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</si>
  <si>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</si>
  <si>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</si>
  <si>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</si>
  <si>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</si>
  <si>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</si>
  <si>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</si>
  <si>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</si>
  <si>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</si>
  <si>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</si>
  <si>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</si>
  <si>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</si>
  <si>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</si>
  <si>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</si>
  <si>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</si>
  <si>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</si>
  <si>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</si>
  <si>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</si>
  <si>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</si>
  <si>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</si>
  <si>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</si>
  <si>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</si>
  <si>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</si>
  <si>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</si>
  <si>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</si>
  <si>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</si>
  <si>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</si>
  <si>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</si>
  <si>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</si>
  <si>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</si>
  <si>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</si>
  <si>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</si>
  <si>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</si>
  <si>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</si>
  <si>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</si>
  <si>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</si>
  <si>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</si>
  <si>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</si>
  <si>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</si>
  <si>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</si>
  <si>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</si>
  <si>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</si>
  <si>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</si>
  <si>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</si>
  <si>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</si>
  <si>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</si>
  <si>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</si>
  <si>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</si>
  <si>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</si>
  <si>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</si>
  <si>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</si>
  <si>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</si>
  <si>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</si>
  <si>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</si>
  <si>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</si>
  <si>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</si>
  <si>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</si>
  <si>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</si>
  <si>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</si>
  <si>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</si>
  <si>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</si>
  <si>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</si>
  <si>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</si>
  <si>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</si>
  <si>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</si>
  <si>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</si>
  <si>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</si>
  <si>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</si>
  <si>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</si>
  <si>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</si>
  <si>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</si>
  <si>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</si>
  <si>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</si>
  <si>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</si>
  <si>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</si>
  <si>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</si>
  <si>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</si>
  <si>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</si>
  <si>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</si>
  <si>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</si>
  <si>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</si>
  <si>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</si>
  <si>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</si>
  <si>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</si>
  <si>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</si>
  <si>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</si>
  <si>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</si>
  <si>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</si>
  <si>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</si>
  <si>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</si>
  <si>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</si>
  <si>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</si>
  <si>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</si>
  <si>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</si>
  <si>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</si>
  <si>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</si>
  <si>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</si>
  <si>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</si>
  <si>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</si>
  <si>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</si>
  <si>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</si>
  <si>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</si>
  <si>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</si>
  <si>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</si>
  <si>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</si>
  <si>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</si>
  <si>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</si>
  <si>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</si>
  <si>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</si>
  <si>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</si>
  <si>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</si>
  <si>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</si>
  <si>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</si>
  <si>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</si>
  <si>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</si>
  <si>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</si>
  <si>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</si>
  <si>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</si>
  <si>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</si>
  <si>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</si>
  <si>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</si>
  <si>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</si>
  <si>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</si>
  <si>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</si>
  <si>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</si>
  <si>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</si>
  <si>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</si>
  <si>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</si>
  <si>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</si>
  <si>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</si>
  <si>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</si>
  <si>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</si>
  <si>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</si>
  <si>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</si>
  <si>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</si>
  <si>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</si>
  <si>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</si>
  <si>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</si>
  <si>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</si>
  <si>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</si>
  <si>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</si>
  <si>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</si>
  <si>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</si>
  <si>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</si>
  <si>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</si>
  <si>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</si>
  <si>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</si>
  <si>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</si>
  <si>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</si>
  <si>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</si>
  <si>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</si>
  <si>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</si>
  <si>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</si>
  <si>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</si>
  <si>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</si>
  <si>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</si>
  <si>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</si>
  <si>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</si>
  <si>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</si>
  <si>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</si>
  <si>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</si>
  <si>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</si>
  <si>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</si>
  <si>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</si>
  <si>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</si>
  <si>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</si>
  <si>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</si>
  <si>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</si>
  <si>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</si>
  <si>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</si>
  <si>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</si>
  <si>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</si>
  <si>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</si>
  <si>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</si>
  <si>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</si>
  <si>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</si>
  <si>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</si>
  <si>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</si>
  <si>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</si>
  <si>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</si>
  <si>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</si>
  <si>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</si>
  <si>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</si>
  <si>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</si>
  <si>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</si>
  <si>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</si>
  <si>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</si>
  <si>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</si>
  <si>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</si>
  <si>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</si>
  <si>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</si>
  <si>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</si>
  <si>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</si>
  <si>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</si>
  <si>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</si>
  <si>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</si>
  <si>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</si>
  <si>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</si>
  <si>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</si>
  <si>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</si>
  <si>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</si>
  <si>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</si>
  <si>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</si>
  <si>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</si>
  <si>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</si>
  <si>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</si>
  <si>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</si>
  <si>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</si>
  <si>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</si>
  <si>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</si>
  <si>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</si>
  <si>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</si>
  <si>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</si>
  <si>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</si>
  <si>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</si>
  <si>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</si>
  <si>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</si>
  <si>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</si>
  <si>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</si>
  <si>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</si>
  <si>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</si>
  <si>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</si>
  <si>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</si>
  <si>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</si>
  <si>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</si>
  <si>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</si>
  <si>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</si>
  <si>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</si>
  <si>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</si>
  <si>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</si>
  <si>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</si>
  <si>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</si>
  <si>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</si>
  <si>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</si>
  <si>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</si>
  <si>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</si>
  <si>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</si>
  <si>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</si>
  <si>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</si>
  <si>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</si>
  <si>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</si>
  <si>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</si>
  <si>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</si>
  <si>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</si>
  <si>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</si>
  <si>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</si>
  <si>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</si>
  <si>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</si>
  <si>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</si>
  <si>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</si>
  <si>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</si>
  <si>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</si>
  <si>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</si>
  <si>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</si>
  <si>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</si>
  <si>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</si>
  <si>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</si>
  <si>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</si>
  <si>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</si>
  <si>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</si>
  <si>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</si>
  <si>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</si>
  <si>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</si>
  <si>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</si>
  <si>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</si>
  <si>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</si>
  <si>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</si>
  <si>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</si>
  <si>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</si>
  <si>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</si>
  <si>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</si>
  <si>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</si>
  <si>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</si>
  <si>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</si>
  <si>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</si>
  <si>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</si>
  <si>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</si>
  <si>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</si>
  <si>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</si>
  <si>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</si>
  <si>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</si>
  <si>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</si>
  <si>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</si>
  <si>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</si>
  <si>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</si>
  <si>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</si>
  <si>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</si>
  <si>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</si>
  <si>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</si>
  <si>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</si>
  <si>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</si>
  <si>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</si>
  <si>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</si>
  <si>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</si>
  <si>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</si>
  <si>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</si>
  <si>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</si>
  <si>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</si>
  <si>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</si>
  <si>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</si>
  <si>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</si>
  <si>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</si>
  <si>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</si>
  <si>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</si>
  <si>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</si>
  <si>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</si>
  <si>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</si>
  <si>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</si>
  <si>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</si>
  <si>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</si>
  <si>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</si>
  <si>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</si>
  <si>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</si>
  <si>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</si>
  <si>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</si>
  <si>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</si>
  <si>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</si>
  <si>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</si>
  <si>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</si>
  <si>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</si>
  <si>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</si>
  <si>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</si>
  <si>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</si>
  <si>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</si>
  <si>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</si>
  <si>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</si>
  <si>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</si>
  <si>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</si>
  <si>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</si>
  <si>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</si>
  <si>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</si>
  <si>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</si>
  <si>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</si>
  <si>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</si>
  <si>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</si>
  <si>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</si>
  <si>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</si>
  <si>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</si>
  <si>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</si>
  <si>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</si>
  <si>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</si>
  <si>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</si>
  <si>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</si>
  <si>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</si>
  <si>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</si>
  <si>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</si>
  <si>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</si>
  <si>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</si>
  <si>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</si>
  <si>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</si>
  <si>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</si>
  <si>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</si>
  <si>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</si>
  <si>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</si>
  <si>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</si>
  <si>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</si>
  <si>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</si>
  <si>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</si>
  <si>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</si>
  <si>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</si>
  <si>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</si>
  <si>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</si>
  <si>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</si>
  <si>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</si>
  <si>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</si>
  <si>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</si>
  <si>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</si>
  <si>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</si>
  <si>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</si>
  <si>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</si>
  <si>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</si>
  <si>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</si>
  <si>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</si>
  <si>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</si>
  <si>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</si>
  <si>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</si>
  <si>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</si>
  <si>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</si>
  <si>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</si>
  <si>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</si>
  <si>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</si>
  <si>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</si>
  <si>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</si>
  <si>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</si>
  <si>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</si>
  <si>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</si>
  <si>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</si>
  <si>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</si>
  <si>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</si>
  <si>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</si>
  <si>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</si>
  <si>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</si>
  <si>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</si>
  <si>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</si>
  <si>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</si>
  <si>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</si>
  <si>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</si>
  <si>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</si>
  <si>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</si>
  <si>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</si>
  <si>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</si>
  <si>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</si>
  <si>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</si>
  <si>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</si>
  <si>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</si>
  <si>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</si>
  <si>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</si>
  <si>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</si>
  <si>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</si>
  <si>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</si>
  <si>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</si>
  <si>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</si>
  <si>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</si>
  <si>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</si>
  <si>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</si>
  <si>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</si>
  <si>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</si>
  <si>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</si>
  <si>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</si>
  <si>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</si>
  <si>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</si>
  <si>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</si>
  <si>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</si>
  <si>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</si>
  <si>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</si>
  <si>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</si>
  <si>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</si>
  <si>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</si>
  <si>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</si>
  <si>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</si>
  <si>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</si>
  <si>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</si>
  <si>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</si>
  <si>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</si>
  <si>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</si>
  <si>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</si>
  <si>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</si>
  <si>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</si>
  <si>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</si>
  <si>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</si>
  <si>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</si>
  <si>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</si>
  <si>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</si>
  <si>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</si>
  <si>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</si>
  <si>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</si>
  <si>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</si>
  <si>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</si>
  <si>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</si>
  <si>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</si>
  <si>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</si>
  <si>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</si>
  <si>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</si>
  <si>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</si>
  <si>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</si>
  <si>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</si>
  <si>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</si>
  <si>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</si>
  <si>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</si>
  <si>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</si>
  <si>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</si>
  <si>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</si>
  <si>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</si>
  <si>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</si>
  <si>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</si>
  <si>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</si>
  <si>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</si>
  <si>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</si>
  <si>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</si>
  <si>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</si>
  <si>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</si>
  <si>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</si>
  <si>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</si>
  <si>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</si>
  <si>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</si>
  <si>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</si>
  <si>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</si>
  <si>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</si>
  <si>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</si>
  <si>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</si>
  <si>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</si>
  <si>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</si>
  <si>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</si>
  <si>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</si>
  <si>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</si>
  <si>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</si>
  <si>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</si>
  <si>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</si>
  <si>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</si>
  <si>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</si>
  <si>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</si>
  <si>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</si>
  <si>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</si>
  <si>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</si>
  <si>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</si>
  <si>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</si>
  <si>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</si>
  <si>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</si>
  <si>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</si>
  <si>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</si>
  <si>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</si>
  <si>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</si>
  <si>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</si>
  <si>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</si>
  <si>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</si>
  <si>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</si>
  <si>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</si>
  <si>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</si>
  <si>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</si>
  <si>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</si>
  <si>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</si>
  <si>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</si>
  <si>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</si>
  <si>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</si>
  <si>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</si>
  <si>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</si>
  <si>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</si>
  <si>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</si>
  <si>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</si>
  <si>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</si>
  <si>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</si>
  <si>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</si>
  <si>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</si>
  <si>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</si>
  <si>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</si>
  <si>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</si>
  <si>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</si>
  <si>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</si>
  <si>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</si>
  <si>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</si>
  <si>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</si>
  <si>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</si>
  <si>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</si>
  <si>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</si>
  <si>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</si>
  <si>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</si>
  <si>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</si>
  <si>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</si>
  <si>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</si>
  <si>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</si>
  <si>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</si>
  <si>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</si>
  <si>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</si>
  <si>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</si>
  <si>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</si>
  <si>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</si>
  <si>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</si>
  <si>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</si>
  <si>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</si>
  <si>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</si>
  <si>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</si>
  <si>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</si>
  <si>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</si>
  <si>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</si>
  <si>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</si>
  <si>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</si>
  <si>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</si>
  <si>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</si>
  <si>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</si>
  <si>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</si>
  <si>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</si>
  <si>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</si>
  <si>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</si>
  <si>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</si>
  <si>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</si>
  <si>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</si>
  <si>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</si>
  <si>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</si>
  <si>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</si>
  <si>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</si>
  <si>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</si>
  <si>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</si>
  <si>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</si>
  <si>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</si>
  <si>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</si>
  <si>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</si>
  <si>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</si>
  <si>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</si>
  <si>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</si>
  <si>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</si>
  <si>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</si>
  <si>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</si>
  <si>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</si>
  <si>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</si>
  <si>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</si>
  <si>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</si>
  <si>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</si>
  <si>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</si>
  <si>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</si>
  <si>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</si>
  <si>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</si>
  <si>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</si>
  <si>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</si>
  <si>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</si>
  <si>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</si>
  <si>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</si>
  <si>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</si>
  <si>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</si>
  <si>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</si>
  <si>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</si>
  <si>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</si>
  <si>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</si>
  <si>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</si>
  <si>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</si>
  <si>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</si>
  <si>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</si>
  <si>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</si>
  <si>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</si>
  <si>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</si>
  <si>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</si>
  <si>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</si>
  <si>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</si>
  <si>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</si>
  <si>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</si>
  <si>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</si>
  <si>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</si>
  <si>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</si>
  <si>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</si>
  <si>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</si>
  <si>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</si>
  <si>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</si>
  <si>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</si>
  <si>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</si>
  <si>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</si>
  <si>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</si>
  <si>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</si>
  <si>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</si>
  <si>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</si>
  <si>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</si>
  <si>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</si>
  <si>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</si>
  <si>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</si>
  <si>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</si>
  <si>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</si>
  <si>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</si>
  <si>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</si>
  <si>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</si>
  <si>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</si>
  <si>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</si>
  <si>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</si>
  <si>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</si>
  <si>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</si>
  <si>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</si>
  <si>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</si>
  <si>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</si>
  <si>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</si>
  <si>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</si>
  <si>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</si>
  <si>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</si>
  <si>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</si>
  <si>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</si>
  <si>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</si>
  <si>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</si>
  <si>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</si>
  <si>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</si>
  <si>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</si>
  <si>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</si>
  <si>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</si>
  <si>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</si>
  <si>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</si>
  <si>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</si>
  <si>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</si>
  <si>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</si>
  <si>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</si>
  <si>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</si>
  <si>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</si>
  <si>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</si>
  <si>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</si>
  <si>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</si>
  <si>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</si>
  <si>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</si>
  <si>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</si>
  <si>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</si>
  <si>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</si>
  <si>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</si>
  <si>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</si>
  <si>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</si>
  <si>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</si>
  <si>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</si>
  <si>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</si>
  <si>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</si>
  <si>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</si>
  <si>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</si>
  <si>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</si>
  <si>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</si>
  <si>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</si>
  <si>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</si>
  <si>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</si>
  <si>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</si>
  <si>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</si>
  <si>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</si>
  <si>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</si>
  <si>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</si>
  <si>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</si>
  <si>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</si>
  <si>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</si>
  <si>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</si>
  <si>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</si>
  <si>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</si>
  <si>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</si>
  <si>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</si>
  <si>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</si>
  <si>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</si>
  <si>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</si>
  <si>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</si>
  <si>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</si>
  <si>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</si>
  <si>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</si>
  <si>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</si>
  <si>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</si>
  <si>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</si>
  <si>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</si>
  <si>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</si>
  <si>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</si>
  <si>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</si>
  <si>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</si>
  <si>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</si>
  <si>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</si>
  <si>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</si>
  <si>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</si>
  <si>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</si>
  <si>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</si>
  <si>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</si>
  <si>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</si>
  <si>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</si>
  <si>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</si>
  <si>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</si>
  <si>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</si>
  <si>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</si>
  <si>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</si>
  <si>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</si>
  <si>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</si>
  <si>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</si>
  <si>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</si>
  <si>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</si>
  <si>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</si>
  <si>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</si>
  <si>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</si>
  <si>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</si>
  <si>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</si>
  <si>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</si>
  <si>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</si>
  <si>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</si>
  <si>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</si>
  <si>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</si>
  <si>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</si>
  <si>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</si>
  <si>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</si>
  <si>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</si>
  <si>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</si>
  <si>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</si>
  <si>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</si>
  <si>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</si>
  <si>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</si>
  <si>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</si>
  <si>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</si>
  <si>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</si>
  <si>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</si>
  <si>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</si>
  <si>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</si>
  <si>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</si>
  <si>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</si>
  <si>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</si>
  <si>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</si>
  <si>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</si>
  <si>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</si>
  <si>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</si>
  <si>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</si>
  <si>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</si>
  <si>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</si>
  <si>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</si>
  <si>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</si>
  <si>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</si>
  <si>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</si>
  <si>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</si>
  <si>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</si>
  <si>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</si>
  <si>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</si>
  <si>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</si>
  <si>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</si>
  <si>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</si>
  <si>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</si>
  <si>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</si>
  <si>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</si>
  <si>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</si>
  <si>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</si>
  <si>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</si>
  <si>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</si>
  <si>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</si>
  <si>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</si>
  <si>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</si>
  <si>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</si>
  <si>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</si>
  <si>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</si>
  <si>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</si>
  <si>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</si>
  <si>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</si>
  <si>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</si>
  <si>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</si>
  <si>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</si>
  <si>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</si>
  <si>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</si>
  <si>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</si>
  <si>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</si>
  <si>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</si>
  <si>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</si>
  <si>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</si>
  <si>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</si>
  <si>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</si>
  <si>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</si>
  <si>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</si>
  <si>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</si>
  <si>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</si>
  <si>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</si>
  <si>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</si>
  <si>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</si>
  <si>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</si>
  <si>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</si>
  <si>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</si>
  <si>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</si>
  <si>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</si>
  <si>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</si>
  <si>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</si>
  <si>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</si>
  <si>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</si>
  <si>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</si>
  <si>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</si>
  <si>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</si>
  <si>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</si>
  <si>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</si>
  <si>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</si>
  <si>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</si>
  <si>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</si>
  <si>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</si>
  <si>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</si>
  <si>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</si>
  <si>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</si>
  <si>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</si>
  <si>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</si>
  <si>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</si>
  <si>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</si>
  <si>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</si>
  <si>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</si>
  <si>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</si>
  <si>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</si>
  <si>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</si>
  <si>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</si>
  <si>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</si>
  <si>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</si>
  <si>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</si>
  <si>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</si>
  <si>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</si>
  <si>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</si>
  <si>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</si>
  <si>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</si>
  <si>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</si>
  <si>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</si>
  <si>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</si>
  <si>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</si>
  <si>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</si>
  <si>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</si>
  <si>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</si>
  <si>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</si>
  <si>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</si>
  <si>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</si>
  <si>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</si>
  <si>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</si>
  <si>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</si>
  <si>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</si>
  <si>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</si>
  <si>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</si>
  <si>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</si>
  <si>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</si>
  <si>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</si>
  <si>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</si>
  <si>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</si>
  <si>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</si>
  <si>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</si>
  <si>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</si>
  <si>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</si>
  <si>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</si>
  <si>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</si>
  <si>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</si>
  <si>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</si>
  <si>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</si>
  <si>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</si>
  <si>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</si>
  <si>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</si>
  <si>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</si>
  <si>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</si>
  <si>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</si>
  <si>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</si>
  <si>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</si>
  <si>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</si>
  <si>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</si>
  <si>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</si>
  <si>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</si>
  <si>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</si>
  <si>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</si>
  <si>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</si>
  <si>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</si>
  <si>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</si>
  <si>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</si>
  <si>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</si>
  <si>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</si>
  <si>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</si>
  <si>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</si>
  <si>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</si>
  <si>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</si>
  <si>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</si>
  <si>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</si>
  <si>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</si>
  <si>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</si>
  <si>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</si>
  <si>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</si>
  <si>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</si>
  <si>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</si>
  <si>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</si>
  <si>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</si>
  <si>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</si>
  <si>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</si>
  <si>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</si>
  <si>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</si>
  <si>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</si>
  <si>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</si>
  <si>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</si>
  <si>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</si>
  <si>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</si>
  <si>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</si>
  <si>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</si>
  <si>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</si>
  <si>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</si>
  <si>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</si>
  <si>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</si>
  <si>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</si>
  <si>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</si>
  <si>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</si>
  <si>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</si>
  <si>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</si>
  <si>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</si>
  <si>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</si>
  <si>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</si>
  <si>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</si>
  <si>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</si>
  <si>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</si>
  <si>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</si>
  <si>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</si>
  <si>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</si>
  <si>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</si>
  <si>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</si>
  <si>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</si>
  <si>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</si>
  <si>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</si>
  <si>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</si>
  <si>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</si>
  <si>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</si>
  <si>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</si>
  <si>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</si>
  <si>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</si>
  <si>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</si>
  <si>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</si>
  <si>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</si>
  <si>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</si>
  <si>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</si>
  <si>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</si>
  <si>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</si>
  <si>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</si>
  <si>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</si>
  <si>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</si>
  <si>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</si>
  <si>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</si>
  <si>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</si>
  <si>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</si>
  <si>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</si>
  <si>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</si>
  <si>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</si>
  <si>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</si>
  <si>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</si>
  <si>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</si>
  <si>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</si>
  <si>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</si>
  <si>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</si>
  <si>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</si>
  <si>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</si>
  <si>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</si>
  <si>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</si>
  <si>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</si>
  <si>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</si>
  <si>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</si>
  <si>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</si>
  <si>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</si>
  <si>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</si>
  <si>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</si>
  <si>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</si>
  <si>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</si>
  <si>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</si>
  <si>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</si>
  <si>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</si>
  <si>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</si>
  <si>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</si>
  <si>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</si>
  <si>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</si>
  <si>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</si>
  <si>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</si>
  <si>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</si>
  <si>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</si>
  <si>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</si>
  <si>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</si>
  <si>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</si>
  <si>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</si>
  <si>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</si>
  <si>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</si>
  <si>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</si>
  <si>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</si>
  <si>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</si>
  <si>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</si>
  <si>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</si>
  <si>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</si>
  <si>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</si>
  <si>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</si>
  <si>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</si>
  <si>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</si>
  <si>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</si>
  <si>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</si>
  <si>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</si>
  <si>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</si>
  <si>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</si>
  <si>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</si>
  <si>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</si>
  <si>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</si>
  <si>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</si>
  <si>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</si>
  <si>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</si>
  <si>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</si>
  <si>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</si>
  <si>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</si>
  <si>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</si>
  <si>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</si>
  <si>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</si>
  <si>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</si>
  <si>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</si>
  <si>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</si>
  <si>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</si>
  <si>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</si>
  <si>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</si>
  <si>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</si>
  <si>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</si>
  <si>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</si>
  <si>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</si>
  <si>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</si>
  <si>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</si>
  <si>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</si>
  <si>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</si>
  <si>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</si>
  <si>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</si>
  <si>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</si>
  <si>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</si>
  <si>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</si>
  <si>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</si>
  <si>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</si>
  <si>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</si>
  <si>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</si>
  <si>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</si>
  <si>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</si>
  <si>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</si>
  <si>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</si>
  <si>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</si>
  <si>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</si>
  <si>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</si>
  <si>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</si>
  <si>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</si>
  <si>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</si>
  <si>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</si>
  <si>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</si>
  <si>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</si>
  <si>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</si>
  <si>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</si>
  <si>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</si>
  <si>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</si>
  <si>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</si>
  <si>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</si>
  <si>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</si>
  <si>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</si>
  <si>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</si>
  <si>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</si>
  <si>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</si>
  <si>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</si>
  <si>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</si>
  <si>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</si>
  <si>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</si>
  <si>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</si>
  <si>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</si>
  <si>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</si>
  <si>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</si>
  <si>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</si>
  <si>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</si>
  <si>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</si>
  <si>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</si>
  <si>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</si>
  <si>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</si>
  <si>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</si>
  <si>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</si>
  <si>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</si>
  <si>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</si>
  <si>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</si>
  <si>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</si>
  <si>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</si>
  <si>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</si>
  <si>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</si>
  <si>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</si>
  <si>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</si>
  <si>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</si>
  <si>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</si>
  <si>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</si>
  <si>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</si>
  <si>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</si>
  <si>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</si>
  <si>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</si>
  <si>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</si>
  <si>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</si>
  <si>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</si>
  <si>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</si>
  <si>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</si>
  <si>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</si>
  <si>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</si>
  <si>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</si>
  <si>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</si>
  <si>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</si>
  <si>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</si>
  <si>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</si>
  <si>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</si>
  <si>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</si>
  <si>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</si>
  <si>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</si>
  <si>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</si>
  <si>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</si>
  <si>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</si>
  <si>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</si>
  <si>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</si>
  <si>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</si>
  <si>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</si>
  <si>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</si>
  <si>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</si>
  <si>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</si>
  <si>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</si>
  <si>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</si>
  <si>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</si>
  <si>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</si>
  <si>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</si>
  <si>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</si>
  <si>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</si>
  <si>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</si>
  <si>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</si>
  <si>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</si>
  <si>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</si>
  <si>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</si>
  <si>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</si>
  <si>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</si>
  <si>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</si>
  <si>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</si>
  <si>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</si>
  <si>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</si>
  <si>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</si>
  <si>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</si>
  <si>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</si>
  <si>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</si>
  <si>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</si>
  <si>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</si>
  <si>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</si>
  <si>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</si>
  <si>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</si>
  <si>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</si>
  <si>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</si>
  <si>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</si>
  <si>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</si>
  <si>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</si>
  <si>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</si>
  <si>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</si>
  <si>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</si>
  <si>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</si>
  <si>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</si>
  <si>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</si>
  <si>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</si>
  <si>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</si>
  <si>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</si>
  <si>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</si>
  <si>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</si>
  <si>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</si>
  <si>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</si>
  <si>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</si>
  <si>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</si>
  <si>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</si>
  <si>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</si>
  <si>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</si>
  <si>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</si>
  <si>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</si>
  <si>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</si>
  <si>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</si>
  <si>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</si>
  <si>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</si>
  <si>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</si>
  <si>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</si>
  <si>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</si>
  <si>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</si>
  <si>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</si>
  <si>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</si>
  <si>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</si>
  <si>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</si>
  <si>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</si>
  <si>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</si>
  <si>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</si>
  <si>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</si>
  <si>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</si>
  <si>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</si>
  <si>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</si>
  <si>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</si>
  <si>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</si>
  <si>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</si>
  <si>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</si>
  <si>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</si>
  <si>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</si>
  <si>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</si>
  <si>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</si>
  <si>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</si>
  <si>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</si>
  <si>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</si>
  <si>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</si>
  <si>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</si>
  <si>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</si>
  <si>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</si>
  <si>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</si>
  <si>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</si>
  <si>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</si>
  <si>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</si>
  <si>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</si>
  <si>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</si>
  <si>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</si>
  <si>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</si>
  <si>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</si>
  <si>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</si>
  <si>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</si>
  <si>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</si>
  <si>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</si>
  <si>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</si>
  <si>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</si>
  <si>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</si>
  <si>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</si>
  <si>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</si>
  <si>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</si>
  <si>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</si>
  <si>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</si>
  <si>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</si>
  <si>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</si>
  <si>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</si>
  <si>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</si>
  <si>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</si>
  <si>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</si>
  <si>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</si>
  <si>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</si>
  <si>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</si>
  <si>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</si>
  <si>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</si>
  <si>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</si>
  <si>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</si>
  <si>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</si>
  <si>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</si>
  <si>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</si>
  <si>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</si>
  <si>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</si>
  <si>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</si>
  <si>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</si>
  <si>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</si>
  <si>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</si>
  <si>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</si>
  <si>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</si>
  <si>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</si>
  <si>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</si>
  <si>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</si>
  <si>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</si>
  <si>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</si>
  <si>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</si>
  <si>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</si>
  <si>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</si>
  <si>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</si>
  <si>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</si>
  <si>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</si>
  <si>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</si>
  <si>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</si>
  <si>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</si>
  <si>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</si>
  <si>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</si>
  <si>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</si>
  <si>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</si>
  <si>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</si>
  <si>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</si>
  <si>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</si>
  <si>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</si>
  <si>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</si>
  <si>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</si>
  <si>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</si>
  <si>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</si>
  <si>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</si>
  <si>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</si>
  <si>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</si>
  <si>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</si>
  <si>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</si>
  <si>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</si>
  <si>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</si>
  <si>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</si>
  <si>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</si>
  <si>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</si>
  <si>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</si>
  <si>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</si>
  <si>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</si>
  <si>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</si>
  <si>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</si>
  <si>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</si>
  <si>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</si>
  <si>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</si>
  <si>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</si>
  <si>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</si>
  <si>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</si>
  <si>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</si>
  <si>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</si>
  <si>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</si>
  <si>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</si>
  <si>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</si>
  <si>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</si>
  <si>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</si>
  <si>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</si>
  <si>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</si>
  <si>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</si>
  <si>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</si>
  <si>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</si>
  <si>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</si>
  <si>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</si>
  <si>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</si>
  <si>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</si>
  <si>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</si>
  <si>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</si>
  <si>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</si>
  <si>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</si>
  <si>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</si>
  <si>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</si>
  <si>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</si>
  <si>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</si>
  <si>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</si>
  <si>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</si>
  <si>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</si>
  <si>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</si>
  <si>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</si>
  <si>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</si>
  <si>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</si>
  <si>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</si>
  <si>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</si>
  <si>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</si>
  <si>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</si>
  <si>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</si>
  <si>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</si>
  <si>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</si>
  <si>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</si>
  <si>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</si>
  <si>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</si>
  <si>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</si>
  <si>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</si>
  <si>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</si>
  <si>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</si>
  <si>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</si>
  <si>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</si>
  <si>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</si>
  <si>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</si>
  <si>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</si>
  <si>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</si>
  <si>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</si>
  <si>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</si>
  <si>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</si>
  <si>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</si>
  <si>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</si>
  <si>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</si>
  <si>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</si>
  <si>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</si>
  <si>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</si>
  <si>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</si>
  <si>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</si>
  <si>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</si>
  <si>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</si>
  <si>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</si>
  <si>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</si>
  <si>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</si>
  <si>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</si>
  <si>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</si>
  <si>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</si>
  <si>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</si>
  <si>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</si>
  <si>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</si>
  <si>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</si>
  <si>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</si>
  <si>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</si>
  <si>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</si>
  <si>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</si>
  <si>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</si>
  <si>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</si>
  <si>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</si>
  <si>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</si>
  <si>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</si>
  <si>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</si>
  <si>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</si>
  <si>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</si>
  <si>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</si>
  <si>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</si>
  <si>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</si>
  <si>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</si>
  <si>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</si>
  <si>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</si>
  <si>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</si>
  <si>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</si>
  <si>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</si>
  <si>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</si>
  <si>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</si>
  <si>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</si>
  <si>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</si>
  <si>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</si>
  <si>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</si>
  <si>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</si>
  <si>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</si>
  <si>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</si>
  <si>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</si>
  <si>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</si>
  <si>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</si>
  <si>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</si>
  <si>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</si>
  <si>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</si>
  <si>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</si>
  <si>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</si>
  <si>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</si>
  <si>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</si>
  <si>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</si>
  <si>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</si>
  <si>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</si>
  <si>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</si>
  <si>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</si>
  <si>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</si>
  <si>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</si>
  <si>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</si>
  <si>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</si>
  <si>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</si>
  <si>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</si>
  <si>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</si>
  <si>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</si>
  <si>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</si>
  <si>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</si>
  <si>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</si>
  <si>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</si>
  <si>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</si>
  <si>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</si>
  <si>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</si>
  <si>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</si>
  <si>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</si>
  <si>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</si>
  <si>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</si>
  <si>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</si>
  <si>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</si>
  <si>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</si>
  <si>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</si>
  <si>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</si>
  <si>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</si>
  <si>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</si>
  <si>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</si>
  <si>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</si>
  <si>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</si>
  <si>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</si>
  <si>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</si>
  <si>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</si>
  <si>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</si>
  <si>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</si>
  <si>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</si>
  <si>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</si>
  <si>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</si>
  <si>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</si>
  <si>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</si>
  <si>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</si>
  <si>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</si>
  <si>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</si>
  <si>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</si>
  <si>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</si>
  <si>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</si>
  <si>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</si>
  <si>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</si>
  <si>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</si>
  <si>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</si>
  <si>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</si>
  <si>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</si>
  <si>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</si>
  <si>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</si>
  <si>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</si>
  <si>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</si>
  <si>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</si>
  <si>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</si>
  <si>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</si>
  <si>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</si>
  <si>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</si>
  <si>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</si>
  <si>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</si>
  <si>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</si>
  <si>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</si>
  <si>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</si>
  <si>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</si>
  <si>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</si>
  <si>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</si>
  <si>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</si>
  <si>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</si>
  <si>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</si>
  <si>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</si>
  <si>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</si>
  <si>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</si>
  <si>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</si>
  <si>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</si>
  <si>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</si>
  <si>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</si>
  <si>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</si>
  <si>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</si>
  <si>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</si>
  <si>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</si>
  <si>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</si>
  <si>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</si>
  <si>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</si>
  <si>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</si>
  <si>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</si>
  <si>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</si>
  <si>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</si>
  <si>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</si>
  <si>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</si>
  <si>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</si>
  <si>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</si>
  <si>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</si>
  <si>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</si>
  <si>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</si>
  <si>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</si>
  <si>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</si>
  <si>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</si>
  <si>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</si>
  <si>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</si>
  <si>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</si>
  <si>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</si>
  <si>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</si>
  <si>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</si>
  <si>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</si>
  <si>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</si>
  <si>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</si>
  <si>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</si>
  <si>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</si>
  <si>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</si>
  <si>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</si>
  <si>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</si>
  <si>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</si>
  <si>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</si>
  <si>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</si>
  <si>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</si>
  <si>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</si>
  <si>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</si>
  <si>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</si>
  <si>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</si>
  <si>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</si>
  <si>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</si>
  <si>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</si>
  <si>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</si>
  <si>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</si>
  <si>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</si>
  <si>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</si>
  <si>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</si>
  <si>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</si>
  <si>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</si>
  <si>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</si>
  <si>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</si>
  <si>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</si>
  <si>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</si>
  <si>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</si>
  <si>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</si>
  <si>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</si>
  <si>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</si>
  <si>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</si>
  <si>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</si>
  <si>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</si>
  <si>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</si>
  <si>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</si>
  <si>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</si>
  <si>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</si>
  <si>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</si>
  <si>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</si>
  <si>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</si>
  <si>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</si>
  <si>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</si>
  <si>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</si>
  <si>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</si>
  <si>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</si>
  <si>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</si>
  <si>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</si>
  <si>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</si>
  <si>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</si>
  <si>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</si>
  <si>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</si>
  <si>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</si>
  <si>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</si>
  <si>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</si>
  <si>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</si>
  <si>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</si>
  <si>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</si>
  <si>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</si>
  <si>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</si>
  <si>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</si>
  <si>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</si>
  <si>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</si>
  <si>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</si>
  <si>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</si>
  <si>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</si>
  <si>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</si>
  <si>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</si>
  <si>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</si>
  <si>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</si>
  <si>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</si>
  <si>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</si>
  <si>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</si>
  <si>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</si>
  <si>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</si>
  <si>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</si>
  <si>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</si>
  <si>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</si>
  <si>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</si>
  <si>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</si>
  <si>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</si>
  <si>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</si>
  <si>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</si>
  <si>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</si>
  <si>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</si>
  <si>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</si>
  <si>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</si>
  <si>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</si>
  <si>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</si>
  <si>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</si>
  <si>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</si>
  <si>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</si>
  <si>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</si>
  <si>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</si>
  <si>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</si>
  <si>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</si>
  <si>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</si>
  <si>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</si>
  <si>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</si>
  <si>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</si>
  <si>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</si>
  <si>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</si>
  <si>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</si>
  <si>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</si>
  <si>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</si>
  <si>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</si>
  <si>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</si>
  <si>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</si>
  <si>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</si>
  <si>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</si>
  <si>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</si>
  <si>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</si>
  <si>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</si>
  <si>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</si>
  <si>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</si>
  <si>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</si>
  <si>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</si>
  <si>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</si>
  <si>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</si>
  <si>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</si>
  <si>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</si>
  <si>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</si>
  <si>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</si>
  <si>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</si>
  <si>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</si>
  <si>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</si>
  <si>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</si>
  <si>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</si>
  <si>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</si>
  <si>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</si>
  <si>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</si>
  <si>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</si>
  <si>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</si>
  <si>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</si>
  <si>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</si>
  <si>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</si>
  <si>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</si>
  <si>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</si>
  <si>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</si>
  <si>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</si>
  <si>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</si>
  <si>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</si>
  <si>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</si>
  <si>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</si>
  <si>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</si>
  <si>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</si>
  <si>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</si>
  <si>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</si>
  <si>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</si>
  <si>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</si>
  <si>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</si>
  <si>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</si>
  <si>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</si>
  <si>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</si>
  <si>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</si>
  <si>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</si>
  <si>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</si>
  <si>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</si>
  <si>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</si>
  <si>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</si>
  <si>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</si>
  <si>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</si>
  <si>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</si>
  <si>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</si>
  <si>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</si>
  <si>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</si>
  <si>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</si>
  <si>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</si>
  <si>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</si>
  <si>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</si>
  <si>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</si>
  <si>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</si>
  <si>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</si>
  <si>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</si>
  <si>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</si>
  <si>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</si>
  <si>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</si>
  <si>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</si>
  <si>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</si>
  <si>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</si>
  <si>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</si>
  <si>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</si>
  <si>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</si>
  <si>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</si>
  <si>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</si>
  <si>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</si>
  <si>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</si>
  <si>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</si>
  <si>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</si>
  <si>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</si>
  <si>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</si>
  <si>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</si>
  <si>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</si>
  <si>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</si>
  <si>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</si>
  <si>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</si>
  <si>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</si>
  <si>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</si>
  <si>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</si>
  <si>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</si>
  <si>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</si>
  <si>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</si>
  <si>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</si>
  <si>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</si>
  <si>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</si>
  <si>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</si>
  <si>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</si>
  <si>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</si>
  <si>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</si>
  <si>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</si>
  <si>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</si>
  <si>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</si>
  <si>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</si>
  <si>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</si>
  <si>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</si>
  <si>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</si>
  <si>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</si>
  <si>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</si>
  <si>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</si>
  <si>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</si>
  <si>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</si>
  <si>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</si>
  <si>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</si>
  <si>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</si>
  <si>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</si>
  <si>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</si>
  <si>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</si>
  <si>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</si>
  <si>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</si>
  <si>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</si>
  <si>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</si>
  <si>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</si>
  <si>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</si>
  <si>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</si>
  <si>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</si>
  <si>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</si>
  <si>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</si>
  <si>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</si>
  <si>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</si>
  <si>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</si>
  <si>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</si>
  <si>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</si>
  <si>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</si>
  <si>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</si>
  <si>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</si>
  <si>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</si>
  <si>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</si>
  <si>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</si>
  <si>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</si>
  <si>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</si>
  <si>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</si>
  <si>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</si>
  <si>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</si>
  <si>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</si>
  <si>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</si>
  <si>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</si>
  <si>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</si>
  <si>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</si>
  <si>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</si>
  <si>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</si>
  <si>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</si>
  <si>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</si>
  <si>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</si>
  <si>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</si>
  <si>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</si>
  <si>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</si>
  <si>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</si>
  <si>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</si>
  <si>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</si>
  <si>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</si>
  <si>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</si>
  <si>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</si>
  <si>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</si>
  <si>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</si>
  <si>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</si>
  <si>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</si>
  <si>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</si>
  <si>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</si>
  <si>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</si>
  <si>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</si>
  <si>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</si>
  <si>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</si>
  <si>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</si>
  <si>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</si>
  <si>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</si>
  <si>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</si>
  <si>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</si>
  <si>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</si>
  <si>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</si>
  <si>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</si>
  <si>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</si>
  <si>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</si>
  <si>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</si>
  <si>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</si>
  <si>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</si>
  <si>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</si>
  <si>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</si>
  <si>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</si>
  <si>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</si>
  <si>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</si>
  <si>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</si>
  <si>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</si>
  <si>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</si>
  <si>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</si>
  <si>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</si>
  <si>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</si>
  <si>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</si>
  <si>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</si>
  <si>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</si>
  <si>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</si>
  <si>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</si>
  <si>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</si>
  <si>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</si>
  <si>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</si>
  <si>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</si>
  <si>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</si>
  <si>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</si>
  <si>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</si>
  <si>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</si>
  <si>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</si>
  <si>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</si>
  <si>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</si>
  <si>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</si>
  <si>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</si>
  <si>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</si>
  <si>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</si>
  <si>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</si>
  <si>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</si>
  <si>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</si>
  <si>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</si>
  <si>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</si>
  <si>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</si>
  <si>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</si>
  <si>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</si>
  <si>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</si>
  <si>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</si>
  <si>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</si>
  <si>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</si>
  <si>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</si>
  <si>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</si>
  <si>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</si>
  <si>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</si>
  <si>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</si>
  <si>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</si>
  <si>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</si>
  <si>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</si>
  <si>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</si>
  <si>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</si>
  <si>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</si>
  <si>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</si>
  <si>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</si>
  <si>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</si>
  <si>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</si>
  <si>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</si>
  <si>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</si>
  <si>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</si>
  <si>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</si>
  <si>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</si>
  <si>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</si>
  <si>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</si>
  <si>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</si>
  <si>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</si>
  <si>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</si>
  <si>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</si>
  <si>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</si>
  <si>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</si>
  <si>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</si>
  <si>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</si>
  <si>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</si>
  <si>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</si>
  <si>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</si>
  <si>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</si>
  <si>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</si>
  <si>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</si>
  <si>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</si>
  <si>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</si>
  <si>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</si>
  <si>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</si>
  <si>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</si>
  <si>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</si>
  <si>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</si>
  <si>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</si>
  <si>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</si>
  <si>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</si>
  <si>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</si>
  <si>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</si>
  <si>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</si>
  <si>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</si>
  <si>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</si>
  <si>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</si>
  <si>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</si>
  <si>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</si>
  <si>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</si>
  <si>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</si>
  <si>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</si>
  <si>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</si>
  <si>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</si>
  <si>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</si>
  <si>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</si>
  <si>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</si>
  <si>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</si>
  <si>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</si>
  <si>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</si>
  <si>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</si>
  <si>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</si>
  <si>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</si>
  <si>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</si>
  <si>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</si>
  <si>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</si>
  <si>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</si>
  <si>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</si>
  <si>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</si>
  <si>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</si>
  <si>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</si>
  <si>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</si>
  <si>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</si>
  <si>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</si>
  <si>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</si>
  <si>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</si>
  <si>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</si>
  <si>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</si>
  <si>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</si>
  <si>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</si>
  <si>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</si>
  <si>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</si>
  <si>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</si>
  <si>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</si>
  <si>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</si>
  <si>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</si>
  <si>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</si>
  <si>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</si>
  <si>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</si>
  <si>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</si>
  <si>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</si>
  <si>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</si>
  <si>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</si>
  <si>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</si>
  <si>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</si>
  <si>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</si>
  <si>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</si>
  <si>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</si>
  <si>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</si>
  <si>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</si>
  <si>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</si>
  <si>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</si>
  <si>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</si>
  <si>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</si>
  <si>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</si>
  <si>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</si>
  <si>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</si>
  <si>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</si>
  <si>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</si>
  <si>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</si>
  <si>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</si>
  <si>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</si>
  <si>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</si>
  <si>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</si>
  <si>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</si>
  <si>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</si>
  <si>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</si>
  <si>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</si>
  <si>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</si>
  <si>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</si>
  <si>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</si>
  <si>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</si>
  <si>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</si>
  <si>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</si>
  <si>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</si>
  <si>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</si>
  <si>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</si>
  <si>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</si>
  <si>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</si>
  <si>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</si>
  <si>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</si>
  <si>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</si>
  <si>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</si>
  <si>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</si>
  <si>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</si>
  <si>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</si>
  <si>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</si>
  <si>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</si>
  <si>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</si>
  <si>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</si>
  <si>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</si>
  <si>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</si>
  <si>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</si>
  <si>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</si>
  <si>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</si>
  <si>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</si>
  <si>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</si>
  <si>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</si>
  <si>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</si>
  <si>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</si>
  <si>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</si>
  <si>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</si>
  <si>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</si>
  <si>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</si>
  <si>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</si>
  <si>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</si>
  <si>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</si>
  <si>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</si>
  <si>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</si>
  <si>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</si>
  <si>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</si>
  <si>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</si>
  <si>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</si>
  <si>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</si>
  <si>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</si>
  <si>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</si>
  <si>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</si>
  <si>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</si>
  <si>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</si>
  <si>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</si>
  <si>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</si>
  <si>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</si>
  <si>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</si>
  <si>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</si>
  <si>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</si>
  <si>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</si>
  <si>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</si>
  <si>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</si>
  <si>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</si>
  <si>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</si>
  <si>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</si>
  <si>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</si>
  <si>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</si>
  <si>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</si>
  <si>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</si>
  <si>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</si>
  <si>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</si>
  <si>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</si>
  <si>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</si>
  <si>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</si>
  <si>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</si>
  <si>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</si>
  <si>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</si>
  <si>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</si>
  <si>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</si>
  <si>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</si>
  <si>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</si>
  <si>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</si>
  <si>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</si>
  <si>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</si>
  <si>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</si>
  <si>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</si>
  <si>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</si>
  <si>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</si>
  <si>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</si>
  <si>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</si>
  <si>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</si>
  <si>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</si>
  <si>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</si>
  <si>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</si>
  <si>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</si>
  <si>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</si>
  <si>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</si>
  <si>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</si>
  <si>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</si>
  <si>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</si>
  <si>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</si>
  <si>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</si>
  <si>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</si>
  <si>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</si>
  <si>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</si>
  <si>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</si>
  <si>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</si>
  <si>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</si>
  <si>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</si>
  <si>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</si>
  <si>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</si>
  <si>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</si>
  <si>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</si>
  <si>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</si>
  <si>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</si>
  <si>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</si>
  <si>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</si>
  <si>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</si>
  <si>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</si>
  <si>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</si>
  <si>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</si>
  <si>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</si>
  <si>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</si>
  <si>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</si>
  <si>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</si>
  <si>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</si>
  <si>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</si>
  <si>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</si>
  <si>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</si>
  <si>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</si>
  <si>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</si>
  <si>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</si>
  <si>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</si>
  <si>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</si>
  <si>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</si>
  <si>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</si>
  <si>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</si>
  <si>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</si>
  <si>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</si>
  <si>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</si>
  <si>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</si>
  <si>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</si>
  <si>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</si>
  <si>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</si>
  <si>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</si>
  <si>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</si>
  <si>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</si>
  <si>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</si>
  <si>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</si>
  <si>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</si>
  <si>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</si>
  <si>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</si>
  <si>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</si>
  <si>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</si>
  <si>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</si>
  <si>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</si>
  <si>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</si>
  <si>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</si>
  <si>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</si>
  <si>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</si>
  <si>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</si>
  <si>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</si>
  <si>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</si>
  <si>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</si>
  <si>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</si>
  <si>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</si>
  <si>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</si>
  <si>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</si>
  <si>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</si>
  <si>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</si>
  <si>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</si>
  <si>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</si>
  <si>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</si>
  <si>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</si>
  <si>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</si>
  <si>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</si>
  <si>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</si>
  <si>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</si>
  <si>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</si>
  <si>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</si>
  <si>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</si>
  <si>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</si>
  <si>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</si>
  <si>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</si>
  <si>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</si>
  <si>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</si>
  <si>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</si>
  <si>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</si>
  <si>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</si>
  <si>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</si>
  <si>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</si>
  <si>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</si>
  <si>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</si>
  <si>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</si>
  <si>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</si>
  <si>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</si>
  <si>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</si>
  <si>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</si>
  <si>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</si>
  <si>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</si>
  <si>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</si>
  <si>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</si>
  <si>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</si>
  <si>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</si>
  <si>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</si>
  <si>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</si>
  <si>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</si>
  <si>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</si>
  <si>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</si>
  <si>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</si>
  <si>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</si>
  <si>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</si>
  <si>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</si>
  <si>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</si>
  <si>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</si>
  <si>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</si>
  <si>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</si>
  <si>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</si>
  <si>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</si>
  <si>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</si>
  <si>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</si>
  <si>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</si>
  <si>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</si>
  <si>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</si>
  <si>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</si>
  <si>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</si>
  <si>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</si>
  <si>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</si>
  <si>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</si>
  <si>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</si>
  <si>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</si>
  <si>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</si>
  <si>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</si>
  <si>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</si>
  <si>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</si>
  <si>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</si>
  <si>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</si>
  <si>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</si>
  <si>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</si>
  <si>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</si>
  <si>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</si>
  <si>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</si>
  <si>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</si>
  <si>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</si>
  <si>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</si>
  <si>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</si>
  <si>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</si>
  <si>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</si>
  <si>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</si>
  <si>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</si>
  <si>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</si>
  <si>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</si>
  <si>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</si>
  <si>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</si>
  <si>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</si>
  <si>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</si>
  <si>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</si>
  <si>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</si>
  <si>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</si>
  <si>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</si>
  <si>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</si>
  <si>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</si>
  <si>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</si>
  <si>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</si>
  <si>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</si>
  <si>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</si>
  <si>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</si>
  <si>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</si>
  <si>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</si>
  <si>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</si>
  <si>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</si>
  <si>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</si>
  <si>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</si>
  <si>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</si>
  <si>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</si>
  <si>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</si>
  <si>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</si>
  <si>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</si>
  <si>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</si>
  <si>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</si>
  <si>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</si>
  <si>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</si>
  <si>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</si>
  <si>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</si>
  <si>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</si>
  <si>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</si>
  <si>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</si>
  <si>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</si>
  <si>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</si>
  <si>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</si>
  <si>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</si>
  <si>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</si>
  <si>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</si>
  <si>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</si>
  <si>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</si>
  <si>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</si>
  <si>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</si>
  <si>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</si>
  <si>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</si>
  <si>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</si>
  <si>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</si>
  <si>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</si>
  <si>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</si>
  <si>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</si>
  <si>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</si>
  <si>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</si>
  <si>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</si>
  <si>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</si>
  <si>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</si>
  <si>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</si>
  <si>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</si>
  <si>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</si>
  <si>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</si>
  <si>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</si>
  <si>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</si>
  <si>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</si>
  <si>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</si>
  <si>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</si>
  <si>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</si>
  <si>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</si>
  <si>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</si>
  <si>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</si>
  <si>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</si>
  <si>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</si>
  <si>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</si>
  <si>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</si>
  <si>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</si>
  <si>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</si>
  <si>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</si>
  <si>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</si>
  <si>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</si>
  <si>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</si>
  <si>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</si>
  <si>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</si>
  <si>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</si>
  <si>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</si>
  <si>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</si>
  <si>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</si>
  <si>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</si>
  <si>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</si>
  <si>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</si>
  <si>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</si>
  <si>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</si>
  <si>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</si>
  <si>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</si>
  <si>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</si>
  <si>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</si>
  <si>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</si>
  <si>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</si>
  <si>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</si>
  <si>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</si>
  <si>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</si>
  <si>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</si>
  <si>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</si>
  <si>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</si>
  <si>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</si>
  <si>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</si>
  <si>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</si>
  <si>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</si>
  <si>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</si>
  <si>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</si>
  <si>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</si>
  <si>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</si>
  <si>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</si>
  <si>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</si>
  <si>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</si>
  <si>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</si>
  <si>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</si>
  <si>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</si>
  <si>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</si>
  <si>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</si>
  <si>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</si>
  <si>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</si>
  <si>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</si>
  <si>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</si>
  <si>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</si>
  <si>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</si>
  <si>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</si>
  <si>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</si>
  <si>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</si>
  <si>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</si>
  <si>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</si>
  <si>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</si>
  <si>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</si>
  <si>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</si>
  <si>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</si>
  <si>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</si>
  <si>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</si>
  <si>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</si>
  <si>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</si>
  <si>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</si>
  <si>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</si>
  <si>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</si>
  <si>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</si>
  <si>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</si>
  <si>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</si>
  <si>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</si>
  <si>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</si>
  <si>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</si>
  <si>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</si>
  <si>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</si>
  <si>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</si>
  <si>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</si>
  <si>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</si>
  <si>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</si>
  <si>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</si>
  <si>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</si>
  <si>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</si>
  <si>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</si>
  <si>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</si>
  <si>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</si>
  <si>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</si>
  <si>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</si>
  <si>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</si>
  <si>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</si>
  <si>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</si>
  <si>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</si>
  <si>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</si>
  <si>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</si>
  <si>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</si>
  <si>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</si>
  <si>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</si>
  <si>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</si>
  <si>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</si>
  <si>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</si>
  <si>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</si>
  <si>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</si>
  <si>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</si>
  <si>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</si>
  <si>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</si>
  <si>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</si>
  <si>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</si>
  <si>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</si>
  <si>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</si>
  <si>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</si>
  <si>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</si>
  <si>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</si>
  <si>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</si>
  <si>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</si>
  <si>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</si>
  <si>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</si>
  <si>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</si>
  <si>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</si>
  <si>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</si>
  <si>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</si>
  <si>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</si>
  <si>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</si>
  <si>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</si>
  <si>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</si>
  <si>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</si>
  <si>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</si>
  <si>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</si>
  <si>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</si>
  <si>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</si>
  <si>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</si>
  <si>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</si>
  <si>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</si>
  <si>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</si>
  <si>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</si>
  <si>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</si>
  <si>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</si>
  <si>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</si>
  <si>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</si>
  <si>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</si>
  <si>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</si>
  <si>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</si>
  <si>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</si>
  <si>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</si>
  <si>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</si>
  <si>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</si>
  <si>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</si>
  <si>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</si>
  <si>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</si>
  <si>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</si>
  <si>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</si>
  <si>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</si>
  <si>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</si>
  <si>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</si>
  <si>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</si>
  <si>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</si>
  <si>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</si>
  <si>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</si>
  <si>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</si>
  <si>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</si>
  <si>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</si>
  <si>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</si>
  <si>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</si>
  <si>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</si>
  <si>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</si>
  <si>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</si>
  <si>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</si>
  <si>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</si>
  <si>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</si>
  <si>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</si>
  <si>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</si>
  <si>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</si>
  <si>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</si>
  <si>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</si>
  <si>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</si>
  <si>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</si>
  <si>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</si>
  <si>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</si>
  <si>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</si>
  <si>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</si>
  <si>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</si>
  <si>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</si>
  <si>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</si>
  <si>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</si>
  <si>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</si>
  <si>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</si>
  <si>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</si>
  <si>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</si>
  <si>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</si>
  <si>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</si>
  <si>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</si>
  <si>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</si>
  <si>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</si>
  <si>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</si>
  <si>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</si>
  <si>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</si>
  <si>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</si>
  <si>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</si>
  <si>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</si>
  <si>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</si>
  <si>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</si>
  <si>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</si>
  <si>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</si>
  <si>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</si>
  <si>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</si>
  <si>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</si>
  <si>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</si>
  <si>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</si>
  <si>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</si>
  <si>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</si>
  <si>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</si>
  <si>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</si>
  <si>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</si>
  <si>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</si>
  <si>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</si>
  <si>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</si>
  <si>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</si>
  <si>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</si>
  <si>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</si>
  <si>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</si>
  <si>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</si>
  <si>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</si>
  <si>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</si>
  <si>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</si>
  <si>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</si>
  <si>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</si>
  <si>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</si>
  <si>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</si>
  <si>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</si>
  <si>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</si>
  <si>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</si>
  <si>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</si>
  <si>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</si>
  <si>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</si>
  <si>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</si>
  <si>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</si>
  <si>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</si>
  <si>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</si>
  <si>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</si>
  <si>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</si>
  <si>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</si>
  <si>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</si>
  <si>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</si>
  <si>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</si>
  <si>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</si>
  <si>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</si>
  <si>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</si>
  <si>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</si>
  <si>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</si>
  <si>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</si>
  <si>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</si>
  <si>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</si>
  <si>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</si>
  <si>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</si>
  <si>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</si>
  <si>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</si>
  <si>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</si>
  <si>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</si>
  <si>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</si>
  <si>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</si>
  <si>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</si>
  <si>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</si>
  <si>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</si>
  <si>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</si>
  <si>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</si>
  <si>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</si>
  <si>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</si>
  <si>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</si>
  <si>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</si>
  <si>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</si>
  <si>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</si>
  <si>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</si>
  <si>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</si>
  <si>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</si>
  <si>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</si>
  <si>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</si>
  <si>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</si>
  <si>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</si>
  <si>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</si>
  <si>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</si>
  <si>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</si>
  <si>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</si>
  <si>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</si>
  <si>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</si>
  <si>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</si>
  <si>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</si>
  <si>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</si>
  <si>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</si>
  <si>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</si>
  <si>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</si>
  <si>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</si>
  <si>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</si>
  <si>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</si>
  <si>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</si>
  <si>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</si>
  <si>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</si>
  <si>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</si>
  <si>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</si>
  <si>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</si>
  <si>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</si>
  <si>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</si>
  <si>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</si>
  <si>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</si>
  <si>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</si>
  <si>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</si>
  <si>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</si>
  <si>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</si>
  <si>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</si>
  <si>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</si>
  <si>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</si>
  <si>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</si>
  <si>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</si>
  <si>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</si>
  <si>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</si>
  <si>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</si>
  <si>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</si>
  <si>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</si>
  <si>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</si>
  <si>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</si>
  <si>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</si>
  <si>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</si>
  <si>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</si>
  <si>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</si>
  <si>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</si>
  <si>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</si>
  <si>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</si>
  <si>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</si>
  <si>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</si>
  <si>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</si>
  <si>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</si>
  <si>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</si>
  <si>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</si>
  <si>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</si>
  <si>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</si>
  <si>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</si>
  <si>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</si>
  <si>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</si>
  <si>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</si>
  <si>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</si>
  <si>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</si>
  <si>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</si>
  <si>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</si>
  <si>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</si>
  <si>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</si>
  <si>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</si>
  <si>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</si>
  <si>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</si>
  <si>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</si>
  <si>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</si>
  <si>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</si>
  <si>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</si>
  <si>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</si>
  <si>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</si>
  <si>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</si>
  <si>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</si>
  <si>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</si>
  <si>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</si>
  <si>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</si>
  <si>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</si>
  <si>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</si>
  <si>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</si>
  <si>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</si>
  <si>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</si>
  <si>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</si>
  <si>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</si>
  <si>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</si>
  <si>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</si>
  <si>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</si>
  <si>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</si>
  <si>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</si>
  <si>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</si>
  <si>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</si>
  <si>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</si>
  <si>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</si>
  <si>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</si>
  <si>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</si>
  <si>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</si>
  <si>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</si>
  <si>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</si>
  <si>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</si>
  <si>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</si>
  <si>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</si>
  <si>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</si>
  <si>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</si>
  <si>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</si>
  <si>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</si>
  <si>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</si>
  <si>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</si>
  <si>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</si>
  <si>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</si>
  <si>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</si>
  <si>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</si>
  <si>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</si>
  <si>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</si>
  <si>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</si>
  <si>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</si>
  <si>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</si>
  <si>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</si>
  <si>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</si>
  <si>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</si>
  <si>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</si>
  <si>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</si>
  <si>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</si>
  <si>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</si>
  <si>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</si>
  <si>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</si>
  <si>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</si>
  <si>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</si>
  <si>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</si>
  <si>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</si>
  <si>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</si>
  <si>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</si>
  <si>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</si>
  <si>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</si>
  <si>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</si>
  <si>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</si>
  <si>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</si>
  <si>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</si>
  <si>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</si>
  <si>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</si>
  <si>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</si>
  <si>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</si>
  <si>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</si>
  <si>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</si>
  <si>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</si>
  <si>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</si>
  <si>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</si>
  <si>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</si>
  <si>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</si>
  <si>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</si>
  <si>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</si>
  <si>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</si>
  <si>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</si>
  <si>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</si>
  <si>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</si>
  <si>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</si>
  <si>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</si>
  <si>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</si>
  <si>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</si>
  <si>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</si>
  <si>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</si>
  <si>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</si>
  <si>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</si>
  <si>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</si>
  <si>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</si>
  <si>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</si>
  <si>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</si>
  <si>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</si>
  <si>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</si>
  <si>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</si>
  <si>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</si>
  <si>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</si>
  <si>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</si>
  <si>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</si>
  <si>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</si>
  <si>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</si>
  <si>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</si>
  <si>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</si>
  <si>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</si>
  <si>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</si>
  <si>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</si>
  <si>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</si>
  <si>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</si>
  <si>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</si>
  <si>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</si>
  <si>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</si>
  <si>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</si>
  <si>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</si>
  <si>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</si>
  <si>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</si>
  <si>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</si>
  <si>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</si>
  <si>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</si>
  <si>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</si>
  <si>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</si>
  <si>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</si>
  <si>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</si>
  <si>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</si>
  <si>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</si>
  <si>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</si>
  <si>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</si>
  <si>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</si>
  <si>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</si>
  <si>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</si>
  <si>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</si>
  <si>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</si>
  <si>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</si>
  <si>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</si>
  <si>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</si>
  <si>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</si>
  <si>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</si>
  <si>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</si>
  <si>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</si>
  <si>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</si>
  <si>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</si>
  <si>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</si>
  <si>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</si>
  <si>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</si>
  <si>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</si>
  <si>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</si>
  <si>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</si>
  <si>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</si>
  <si>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</si>
  <si>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</si>
  <si>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</si>
  <si>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</si>
  <si>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</si>
  <si>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</si>
  <si>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</si>
  <si>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</si>
  <si>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</si>
  <si>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</si>
  <si>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</si>
  <si>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</si>
  <si>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</si>
  <si>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</si>
  <si>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</si>
  <si>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</si>
  <si>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</si>
  <si>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</si>
  <si>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</si>
  <si>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</si>
  <si>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</si>
  <si>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</si>
  <si>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</si>
  <si>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</si>
  <si>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</si>
  <si>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</si>
  <si>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</si>
  <si>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</si>
  <si>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</si>
  <si>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</si>
  <si>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</si>
  <si>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</si>
  <si>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</si>
  <si>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</si>
  <si>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</si>
  <si>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</si>
  <si>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</si>
  <si>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</si>
  <si>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</si>
  <si>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</si>
  <si>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</si>
  <si>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</si>
  <si>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</si>
  <si>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</si>
  <si>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</si>
  <si>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</si>
  <si>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</si>
  <si>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</si>
  <si>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</si>
  <si>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</si>
  <si>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</si>
  <si>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</si>
  <si>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</si>
  <si>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</si>
  <si>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</si>
  <si>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</si>
  <si>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</si>
  <si>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</si>
  <si>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</si>
  <si>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</si>
  <si>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</si>
  <si>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</si>
  <si>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</si>
  <si>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</si>
  <si>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</si>
  <si>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</si>
  <si>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</si>
  <si>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</si>
  <si>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</si>
  <si>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</si>
  <si>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</si>
  <si>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</si>
  <si>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</si>
  <si>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</si>
  <si>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</si>
  <si>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</si>
  <si>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</si>
  <si>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</si>
  <si>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</si>
  <si>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</si>
  <si>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</si>
  <si>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</si>
  <si>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</si>
  <si>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</si>
  <si>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</si>
  <si>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</si>
  <si>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</si>
  <si>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</si>
  <si>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</si>
  <si>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</si>
  <si>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</si>
  <si>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</si>
  <si>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</si>
  <si>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</si>
  <si>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</si>
  <si>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</si>
  <si>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</si>
  <si>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</si>
  <si>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</si>
  <si>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</si>
  <si>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</si>
  <si>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</si>
  <si>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</si>
  <si>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</si>
  <si>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</si>
  <si>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</si>
  <si>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</si>
  <si>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</si>
  <si>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</si>
  <si>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</si>
  <si>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</si>
  <si>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</si>
  <si>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</si>
  <si>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</si>
  <si>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</si>
  <si>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</si>
  <si>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</si>
  <si>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</si>
  <si>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</si>
  <si>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</si>
  <si>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</si>
  <si>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</si>
  <si>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</si>
  <si>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</si>
  <si>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</si>
  <si>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</si>
  <si>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</si>
  <si>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</si>
  <si>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</si>
  <si>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</si>
  <si>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</si>
  <si>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</si>
  <si>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</si>
  <si>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</si>
  <si>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</si>
  <si>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</si>
  <si>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</si>
  <si>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</si>
  <si>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</si>
  <si>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</si>
  <si>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</si>
  <si>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</si>
  <si>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</si>
  <si>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</si>
  <si>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</si>
  <si>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</si>
  <si>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</si>
  <si>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</si>
  <si>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</si>
  <si>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</si>
  <si>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</si>
  <si>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</si>
  <si>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</si>
  <si>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</si>
  <si>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</si>
  <si>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</si>
  <si>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</si>
  <si>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</si>
  <si>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</si>
  <si>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</si>
  <si>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</si>
  <si>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</si>
  <si>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</si>
  <si>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</si>
  <si>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</si>
  <si>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</si>
  <si>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</si>
  <si>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</si>
  <si>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</si>
  <si>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</si>
  <si>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</si>
  <si>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</si>
  <si>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</si>
  <si>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</si>
  <si>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</si>
  <si>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</si>
  <si>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</si>
  <si>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</si>
  <si>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</si>
  <si>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</si>
  <si>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</si>
  <si>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</si>
  <si>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</si>
  <si>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</si>
  <si>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</si>
  <si>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</si>
  <si>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</si>
  <si>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</si>
  <si>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</si>
  <si>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</si>
  <si>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</si>
  <si>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</si>
  <si>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</si>
  <si>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</si>
  <si>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</si>
  <si>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</si>
  <si>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</si>
  <si>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</si>
  <si>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</si>
  <si>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</si>
  <si>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</si>
  <si>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</si>
  <si>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</si>
  <si>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</si>
  <si>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</si>
  <si>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</si>
  <si>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</si>
  <si>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</si>
  <si>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</si>
  <si>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</si>
  <si>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</si>
  <si>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</si>
  <si>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</si>
  <si>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</si>
  <si>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</si>
  <si>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</si>
  <si>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</si>
  <si>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</si>
  <si>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</si>
  <si>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</si>
  <si>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</si>
  <si>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</si>
  <si>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</si>
  <si>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</si>
  <si>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</si>
  <si>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</si>
  <si>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</si>
  <si>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</si>
  <si>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</si>
  <si>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</si>
  <si>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</si>
  <si>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</si>
  <si>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</si>
  <si>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</si>
  <si>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</si>
  <si>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</si>
  <si>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</si>
  <si>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</si>
  <si>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</si>
  <si>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</si>
  <si>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</si>
  <si>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</si>
  <si>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</si>
  <si>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</si>
  <si>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</si>
  <si>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</si>
  <si>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</si>
  <si>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</si>
  <si>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</si>
  <si>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</si>
  <si>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</si>
  <si>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</si>
  <si>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</si>
  <si>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</si>
  <si>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</si>
  <si>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</si>
  <si>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</si>
  <si>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</si>
  <si>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</si>
  <si>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</si>
  <si>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</si>
  <si>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</si>
  <si>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</si>
  <si>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</si>
  <si>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</si>
  <si>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</si>
  <si>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</si>
  <si>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</si>
  <si>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</si>
  <si>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</si>
  <si>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</si>
  <si>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</si>
  <si>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</si>
  <si>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</si>
  <si>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</si>
  <si>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</si>
  <si>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</si>
  <si>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</si>
  <si>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</si>
  <si>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</si>
  <si>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</si>
  <si>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</si>
  <si>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</si>
  <si>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</si>
  <si>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</si>
  <si>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</si>
  <si>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</si>
  <si>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</si>
  <si>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</si>
  <si>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</si>
  <si>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</si>
  <si>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</si>
  <si>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</si>
  <si>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</si>
  <si>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</si>
  <si>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</si>
  <si>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</si>
  <si>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</si>
  <si>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</si>
  <si>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</si>
  <si>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</si>
  <si>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</si>
  <si>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</si>
  <si>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</si>
  <si>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</si>
  <si>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</si>
  <si>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</si>
  <si>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</si>
  <si>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</si>
  <si>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</si>
  <si>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</si>
  <si>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</si>
  <si>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</si>
  <si>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</si>
  <si>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</si>
  <si>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</si>
  <si>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</si>
  <si>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</si>
  <si>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</si>
  <si>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</si>
  <si>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</si>
  <si>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</si>
  <si>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</si>
  <si>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</si>
  <si>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</si>
  <si>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</si>
  <si>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</si>
  <si>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</si>
  <si>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</si>
  <si>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</si>
  <si>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</si>
  <si>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</si>
  <si>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</si>
  <si>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</si>
  <si>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</si>
  <si>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</si>
  <si>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</si>
  <si>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</si>
  <si>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</si>
  <si>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</si>
  <si>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</si>
  <si>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</si>
  <si>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</si>
  <si>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</si>
  <si>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</si>
  <si>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</si>
  <si>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</si>
  <si>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</si>
  <si>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</si>
  <si>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</si>
  <si>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</si>
  <si>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</si>
  <si>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</si>
  <si>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</si>
  <si>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</si>
  <si>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</si>
  <si>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</si>
  <si>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</si>
  <si>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</si>
  <si>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</si>
  <si>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</si>
  <si>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</si>
  <si>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</si>
  <si>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</si>
  <si>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</si>
  <si>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</si>
  <si>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</si>
  <si>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</si>
  <si>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</si>
  <si>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</si>
  <si>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</si>
  <si>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</si>
  <si>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</si>
  <si>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</si>
  <si>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</si>
  <si>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</si>
  <si>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</si>
  <si>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</si>
  <si>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</si>
  <si>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</si>
  <si>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</si>
  <si>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</si>
  <si>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</si>
  <si>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</si>
  <si>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</si>
  <si>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</si>
  <si>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</si>
  <si>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</si>
  <si>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</si>
  <si>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</si>
  <si>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</si>
  <si>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</si>
  <si>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</si>
  <si>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</si>
  <si>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</si>
  <si>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</si>
  <si>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</si>
  <si>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</si>
  <si>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</si>
  <si>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</si>
  <si>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</si>
  <si>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</si>
  <si>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</si>
  <si>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</si>
  <si>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</si>
  <si>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</si>
  <si>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</si>
  <si>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</si>
  <si>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</si>
  <si>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</si>
  <si>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</si>
  <si>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</si>
  <si>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</si>
  <si>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</si>
  <si>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</si>
  <si>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</si>
  <si>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</si>
  <si>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</si>
  <si>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</si>
  <si>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</si>
  <si>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</si>
  <si>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</si>
  <si>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</si>
  <si>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</si>
  <si>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</si>
  <si>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</si>
  <si>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</si>
  <si>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</si>
  <si>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</si>
  <si>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</si>
  <si>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</si>
  <si>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</si>
  <si>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</si>
  <si>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</si>
  <si>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</si>
  <si>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</si>
  <si>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</si>
  <si>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</si>
  <si>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</si>
  <si>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</si>
  <si>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</si>
  <si>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</si>
  <si>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</si>
  <si>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</si>
  <si>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</si>
  <si>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</si>
  <si>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</si>
  <si>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</si>
  <si>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</si>
  <si>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</si>
  <si>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</si>
  <si>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</si>
  <si>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</si>
  <si>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</si>
  <si>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</si>
  <si>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</si>
  <si>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</si>
  <si>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</si>
  <si>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</si>
  <si>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</si>
  <si>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</si>
  <si>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</si>
  <si>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</si>
  <si>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</si>
  <si>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</si>
  <si>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</si>
  <si>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</si>
  <si>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</si>
  <si>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</si>
  <si>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</si>
  <si>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</si>
  <si>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</si>
  <si>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</si>
  <si>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</si>
  <si>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</si>
  <si>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</si>
  <si>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</si>
  <si>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</si>
  <si>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</si>
  <si>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</si>
  <si>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</si>
  <si>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</si>
  <si>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</si>
  <si>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</si>
  <si>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</si>
  <si>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</si>
  <si>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</si>
  <si>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</si>
  <si>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</si>
  <si>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</si>
  <si>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</si>
  <si>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</si>
  <si>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</si>
  <si>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</si>
  <si>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</si>
  <si>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</si>
  <si>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</si>
  <si>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</si>
  <si>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</si>
  <si>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</si>
  <si>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</si>
  <si>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</si>
  <si>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</si>
  <si>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</si>
  <si>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</si>
  <si>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</si>
  <si>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</si>
  <si>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</si>
  <si>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</si>
  <si>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</si>
  <si>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</si>
  <si>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</si>
  <si>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</si>
  <si>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</si>
  <si>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</si>
  <si>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</si>
  <si>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</si>
  <si>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</si>
  <si>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</si>
  <si>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</si>
  <si>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</si>
  <si>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</si>
  <si>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</si>
  <si>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</si>
  <si>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</si>
  <si>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</si>
  <si>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</si>
  <si>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</si>
  <si>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</si>
  <si>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</si>
  <si>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</si>
  <si>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</si>
  <si>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</si>
  <si>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</si>
  <si>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</si>
  <si>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</si>
  <si>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</si>
  <si>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</si>
  <si>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</si>
  <si>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</si>
  <si>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</si>
  <si>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</si>
  <si>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</si>
  <si>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</si>
  <si>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</si>
  <si>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</si>
  <si>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</si>
  <si>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</si>
  <si>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</si>
  <si>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</si>
  <si>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</si>
  <si>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</si>
  <si>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</si>
  <si>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</si>
  <si>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</si>
  <si>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</si>
  <si>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</si>
  <si>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</si>
  <si>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</si>
  <si>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</si>
  <si>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</si>
  <si>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</si>
  <si>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</si>
  <si>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</si>
  <si>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</si>
  <si>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</si>
  <si>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</si>
  <si>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</si>
  <si>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</si>
  <si>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</si>
  <si>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</si>
  <si>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</si>
  <si>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</si>
  <si>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</si>
  <si>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</si>
  <si>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</si>
  <si>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</si>
  <si>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</si>
  <si>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</si>
  <si>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</si>
  <si>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</si>
  <si>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</si>
  <si>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</si>
  <si>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</si>
  <si>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</si>
  <si>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</si>
  <si>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</si>
  <si>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</si>
  <si>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</si>
  <si>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</si>
  <si>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</si>
  <si>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</si>
  <si>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</si>
  <si>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</si>
  <si>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</si>
  <si>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</si>
  <si>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</si>
  <si>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</si>
  <si>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</si>
  <si>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</si>
  <si>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</si>
  <si>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</si>
  <si>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</si>
  <si>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</si>
  <si>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</si>
  <si>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</si>
  <si>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</si>
  <si>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</si>
  <si>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</si>
  <si>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</si>
  <si>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</si>
  <si>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</si>
  <si>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</si>
  <si>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</si>
  <si>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</si>
  <si>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</si>
  <si>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</si>
  <si>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</si>
  <si>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</si>
  <si>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</si>
  <si>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</si>
  <si>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</si>
  <si>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</si>
  <si>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</si>
  <si>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</si>
  <si>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</si>
  <si>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</si>
  <si>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</si>
  <si>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</si>
  <si>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</si>
  <si>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</si>
  <si>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</si>
  <si>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</si>
  <si>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</si>
  <si>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</si>
  <si>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</si>
  <si>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</si>
  <si>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</si>
  <si>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</si>
  <si>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</si>
  <si>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</si>
  <si>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</si>
  <si>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</si>
  <si>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</si>
  <si>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</si>
  <si>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</si>
  <si>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</si>
  <si>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</si>
  <si>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</si>
  <si>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</si>
  <si>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</si>
  <si>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</si>
  <si>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</si>
  <si>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</si>
  <si>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</si>
  <si>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</si>
  <si>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</si>
  <si>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</si>
  <si>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</si>
  <si>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</si>
  <si>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</si>
  <si>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</si>
  <si>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</si>
  <si>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</si>
  <si>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</si>
  <si>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</si>
  <si>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</si>
  <si>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</si>
  <si>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</si>
  <si>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</si>
  <si>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</si>
  <si>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</si>
  <si>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</si>
  <si>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</si>
  <si>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</si>
  <si>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</si>
  <si>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</si>
  <si>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</si>
  <si>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</si>
  <si>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</si>
  <si>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</si>
  <si>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</si>
  <si>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</si>
  <si>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</si>
  <si>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</si>
  <si>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</si>
  <si>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</si>
  <si>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</si>
  <si>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</si>
  <si>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</si>
  <si>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</si>
  <si>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</si>
  <si>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</si>
  <si>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</si>
  <si>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</si>
  <si>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</si>
  <si>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</si>
  <si>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</si>
  <si>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</si>
  <si>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</si>
  <si>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</si>
  <si>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</si>
  <si>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</si>
  <si>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</si>
  <si>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</si>
  <si>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</si>
  <si>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</si>
  <si>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</si>
  <si>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</si>
  <si>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</si>
  <si>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</si>
  <si>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</si>
  <si>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</si>
  <si>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</si>
  <si>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</si>
  <si>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</si>
  <si>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</si>
  <si>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</si>
  <si>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</si>
  <si>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</si>
  <si>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</si>
  <si>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</si>
  <si>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</si>
  <si>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</si>
  <si>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</si>
  <si>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</si>
  <si>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</si>
  <si>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</si>
  <si>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</si>
  <si>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</si>
  <si>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</si>
  <si>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</si>
  <si>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</si>
  <si>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</si>
  <si>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</si>
  <si>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</si>
  <si>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</si>
  <si>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</si>
  <si>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</si>
  <si>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</si>
  <si>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</si>
  <si>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</si>
  <si>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</si>
  <si>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</si>
  <si>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</si>
  <si>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</si>
  <si>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</si>
  <si>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</si>
  <si>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</si>
  <si>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</si>
  <si>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</si>
  <si>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</si>
  <si>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</si>
  <si>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</si>
  <si>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</si>
  <si>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</si>
  <si>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</si>
  <si>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</si>
  <si>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</si>
  <si>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</si>
  <si>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</si>
  <si>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</si>
  <si>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</si>
  <si>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</si>
  <si>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</si>
  <si>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</si>
  <si>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</si>
  <si>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</si>
  <si>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</si>
  <si>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</si>
  <si>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</si>
  <si>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</si>
  <si>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</si>
  <si>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</si>
  <si>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</si>
  <si>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</si>
  <si>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</si>
  <si>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</si>
  <si>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</si>
  <si>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</si>
  <si>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</si>
  <si>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</si>
  <si>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</si>
  <si>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</si>
  <si>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</si>
  <si>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</si>
  <si>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</si>
  <si>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</si>
  <si>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</si>
  <si>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</si>
  <si>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</si>
  <si>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</si>
  <si>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</si>
  <si>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</si>
  <si>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</si>
  <si>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</si>
  <si>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</si>
  <si>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</si>
  <si>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</si>
  <si>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</si>
  <si>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</si>
  <si>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</si>
  <si>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</si>
  <si>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</si>
  <si>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</si>
  <si>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</si>
  <si>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</si>
  <si>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</si>
  <si>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</si>
  <si>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</si>
  <si>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</si>
  <si>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</si>
  <si>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</si>
  <si>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</si>
  <si>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</si>
  <si>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</si>
  <si>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</si>
  <si>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</si>
  <si>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</si>
  <si>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</si>
  <si>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</si>
  <si>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</si>
  <si>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</si>
  <si>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</si>
  <si>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</si>
  <si>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</si>
  <si>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</si>
  <si>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</si>
  <si>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</si>
  <si>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</si>
  <si>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</si>
  <si>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</si>
  <si>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</si>
  <si>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</si>
  <si>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</si>
  <si>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</si>
  <si>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</si>
  <si>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</si>
  <si>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</si>
  <si>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</si>
  <si>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</si>
  <si>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</si>
  <si>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</si>
  <si>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</si>
  <si>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</si>
  <si>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</si>
  <si>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</si>
  <si>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</si>
  <si>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</si>
  <si>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</si>
  <si>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</si>
  <si>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</si>
  <si>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</si>
  <si>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</si>
  <si>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</si>
  <si>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</si>
  <si>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</si>
  <si>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</si>
  <si>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</si>
  <si>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</si>
  <si>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</si>
  <si>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</si>
  <si>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</si>
  <si>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</si>
  <si>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</si>
  <si>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</si>
  <si>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</si>
  <si>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</si>
  <si>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</si>
  <si>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</si>
  <si>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</si>
  <si>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</si>
  <si>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</si>
  <si>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</si>
  <si>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</si>
  <si>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</si>
  <si>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</si>
  <si>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</si>
  <si>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</si>
  <si>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</si>
  <si>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</si>
  <si>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</si>
  <si>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</si>
  <si>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</si>
  <si>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</si>
  <si>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</si>
  <si>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</si>
  <si>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</si>
  <si>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</si>
  <si>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</si>
  <si>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</si>
  <si>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</si>
  <si>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</si>
  <si>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</si>
  <si>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</si>
  <si>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</si>
  <si>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</si>
  <si>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</si>
  <si>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</si>
  <si>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</si>
  <si>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</si>
  <si>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</si>
  <si>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</si>
  <si>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</si>
  <si>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</si>
  <si>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</si>
  <si>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</si>
  <si>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</si>
  <si>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</si>
  <si>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</si>
  <si>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</si>
  <si>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</si>
  <si>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</si>
  <si>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</si>
  <si>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</si>
  <si>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</si>
  <si>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</si>
  <si>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</si>
  <si>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</si>
  <si>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</si>
  <si>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</si>
  <si>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</si>
  <si>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</si>
  <si>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</si>
  <si>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</si>
  <si>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</si>
  <si>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</si>
  <si>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</si>
  <si>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</si>
  <si>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</si>
  <si>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</si>
  <si>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</si>
  <si>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</si>
  <si>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</si>
  <si>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</si>
  <si>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</si>
  <si>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</si>
  <si>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</si>
  <si>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</si>
  <si>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</si>
  <si>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</si>
  <si>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</si>
  <si>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</si>
  <si>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</si>
  <si>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</si>
  <si>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</si>
  <si>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</si>
  <si>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</si>
  <si>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</si>
  <si>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</si>
  <si>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</si>
  <si>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</si>
  <si>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</si>
  <si>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</si>
  <si>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</si>
  <si>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</si>
  <si>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</si>
  <si>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</si>
  <si>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</si>
  <si>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</si>
  <si>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</si>
  <si>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</si>
  <si>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</si>
  <si>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</si>
  <si>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</si>
  <si>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</si>
  <si>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</si>
  <si>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</si>
  <si>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</si>
  <si>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</si>
  <si>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</si>
  <si>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</si>
  <si>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</si>
  <si>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</si>
  <si>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</si>
  <si>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</si>
  <si>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</si>
  <si>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</si>
  <si>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</si>
  <si>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</si>
  <si>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</si>
  <si>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</si>
  <si>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</si>
  <si>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</si>
  <si>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</si>
  <si>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</si>
  <si>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</si>
  <si>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</si>
  <si>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</si>
  <si>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</si>
  <si>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</si>
  <si>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</si>
  <si>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</si>
  <si>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</si>
  <si>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</si>
  <si>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</si>
  <si>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</si>
  <si>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</si>
  <si>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</si>
  <si>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</si>
  <si>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</si>
  <si>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</si>
  <si>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</si>
  <si>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</si>
  <si>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</si>
  <si>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</si>
  <si>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</si>
  <si>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</si>
  <si>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</si>
  <si>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</si>
  <si>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</si>
  <si>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</si>
  <si>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</si>
  <si>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</si>
  <si>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</si>
  <si>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</si>
  <si>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</si>
  <si>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</si>
  <si>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</si>
  <si>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</si>
  <si>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</si>
  <si>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</si>
  <si>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</si>
  <si>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</si>
  <si>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</si>
  <si>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</si>
  <si>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</si>
  <si>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</si>
  <si>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</si>
  <si>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</si>
  <si>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</si>
  <si>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</si>
  <si>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</si>
  <si>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</si>
  <si>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</si>
  <si>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</si>
  <si>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</si>
  <si>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</si>
  <si>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</si>
  <si>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</si>
  <si>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</si>
  <si>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</si>
  <si>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</si>
  <si>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</si>
  <si>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</si>
  <si>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</si>
  <si>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</si>
  <si>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</si>
  <si>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</si>
  <si>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</si>
  <si>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</si>
  <si>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</si>
  <si>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</si>
  <si>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</si>
  <si>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</si>
  <si>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</si>
  <si>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</si>
  <si>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</si>
  <si>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</si>
  <si>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</si>
  <si>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</si>
  <si>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</si>
  <si>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</si>
  <si>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</si>
  <si>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</si>
  <si>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</si>
  <si>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</si>
  <si>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</si>
  <si>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</si>
  <si>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</si>
  <si>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</si>
  <si>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</si>
  <si>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</si>
  <si>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</si>
  <si>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</si>
  <si>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</si>
  <si>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</si>
  <si>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</si>
  <si>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</si>
  <si>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</si>
  <si>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</si>
  <si>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</si>
  <si>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</si>
  <si>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</si>
  <si>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</si>
  <si>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</si>
  <si>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</si>
  <si>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</si>
  <si>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</si>
  <si>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</si>
  <si>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</si>
  <si>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</si>
  <si>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</si>
  <si>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</si>
  <si>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</si>
  <si>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</si>
  <si>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</si>
  <si>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</si>
  <si>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</si>
  <si>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</si>
  <si>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</si>
  <si>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</si>
  <si>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</si>
  <si>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</si>
  <si>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</si>
  <si>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</si>
  <si>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</si>
  <si>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</si>
  <si>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</si>
  <si>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</si>
  <si>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</si>
  <si>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</si>
  <si>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</si>
  <si>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</si>
  <si>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</si>
  <si>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</si>
  <si>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</si>
  <si>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</si>
  <si>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</si>
  <si>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</si>
  <si>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</si>
  <si>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</si>
  <si>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</si>
  <si>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</si>
  <si>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</si>
  <si>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</si>
  <si>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</si>
  <si>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</si>
  <si>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</si>
  <si>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</si>
  <si>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</si>
  <si>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</si>
  <si>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</si>
  <si>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</si>
  <si>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</si>
  <si>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</si>
  <si>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</si>
  <si>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</si>
  <si>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</si>
  <si>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</si>
  <si>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</si>
  <si>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</si>
  <si>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</si>
  <si>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</si>
  <si>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</si>
  <si>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</si>
  <si>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</si>
  <si>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</si>
  <si>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</si>
  <si>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</si>
  <si>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</si>
  <si>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</si>
  <si>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</si>
  <si>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</si>
  <si>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</si>
  <si>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</si>
  <si>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</si>
  <si>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</si>
  <si>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</si>
  <si>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</si>
  <si>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</si>
  <si>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</si>
  <si>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</si>
  <si>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</si>
  <si>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</si>
  <si>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</si>
  <si>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</si>
  <si>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</si>
  <si>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</si>
  <si>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</si>
  <si>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</si>
  <si>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</si>
  <si>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</si>
  <si>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</si>
  <si>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</si>
  <si>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</si>
  <si>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</si>
  <si>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</si>
  <si>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</si>
  <si>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</si>
  <si>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</si>
  <si>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</si>
  <si>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</si>
  <si>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</si>
  <si>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</si>
  <si>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</si>
  <si>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</si>
  <si>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</si>
  <si>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</si>
  <si>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</si>
  <si>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</si>
  <si>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</si>
  <si>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</si>
  <si>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</si>
  <si>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</si>
  <si>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</si>
  <si>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</si>
  <si>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</si>
  <si>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</si>
  <si>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</si>
  <si>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</si>
  <si>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</si>
  <si>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</si>
  <si>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</si>
  <si>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</si>
  <si>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</si>
  <si>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</si>
  <si>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</si>
  <si>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</si>
  <si>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</si>
  <si>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</si>
  <si>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</si>
  <si>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</si>
  <si>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</si>
  <si>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</si>
  <si>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</si>
  <si>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</si>
  <si>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</si>
  <si>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</si>
  <si>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</si>
  <si>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</si>
  <si>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</si>
  <si>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</si>
  <si>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</si>
  <si>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</si>
  <si>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</si>
  <si>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</si>
  <si>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</si>
  <si>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</si>
  <si>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</si>
  <si>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</si>
  <si>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</si>
  <si>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</si>
  <si>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</si>
  <si>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</si>
  <si>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</si>
  <si>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</si>
  <si>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</si>
  <si>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</si>
  <si>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</si>
  <si>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</si>
  <si>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</si>
  <si>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</si>
  <si>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</si>
  <si>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</si>
  <si>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</si>
  <si>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</si>
  <si>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</si>
  <si>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</si>
  <si>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</si>
  <si>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</si>
  <si>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</si>
  <si>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</si>
  <si>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</si>
  <si>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</si>
  <si>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</si>
  <si>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</si>
  <si>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</si>
  <si>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</si>
  <si>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</si>
  <si>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</si>
  <si>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</si>
  <si>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</si>
  <si>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</si>
  <si>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</si>
  <si>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</si>
  <si>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</si>
  <si>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</si>
  <si>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</si>
  <si>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</si>
  <si>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</si>
  <si>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</si>
  <si>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</si>
  <si>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</si>
  <si>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</si>
  <si>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</si>
  <si>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</si>
  <si>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</si>
  <si>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</si>
  <si>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</si>
  <si>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</si>
  <si>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</si>
  <si>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</si>
  <si>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</si>
  <si>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</si>
  <si>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</si>
  <si>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</si>
  <si>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</si>
  <si>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</si>
  <si>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</si>
  <si>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</si>
  <si>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</si>
  <si>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</si>
  <si>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</si>
  <si>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</si>
  <si>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</si>
  <si>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</si>
  <si>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</si>
  <si>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</si>
  <si>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</si>
  <si>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</si>
  <si>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</si>
  <si>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</si>
  <si>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</si>
  <si>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</si>
  <si>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</si>
  <si>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</si>
  <si>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</si>
  <si>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</si>
  <si>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</si>
  <si>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</si>
  <si>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</si>
  <si>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</si>
  <si>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</si>
  <si>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</si>
  <si>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</si>
  <si>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</si>
  <si>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</si>
  <si>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</si>
  <si>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</si>
  <si>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</si>
  <si>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</si>
  <si>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</si>
  <si>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</si>
  <si>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</si>
  <si>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</si>
  <si>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</si>
  <si>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</si>
  <si>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</si>
  <si>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</si>
  <si>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</si>
  <si>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</si>
  <si>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</si>
  <si>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</si>
  <si>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</si>
  <si>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</si>
  <si>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</si>
  <si>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</si>
  <si>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</si>
  <si>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</si>
  <si>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</si>
  <si>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</si>
  <si>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</si>
  <si>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</si>
  <si>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</si>
  <si>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</si>
  <si>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</si>
  <si>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</si>
  <si>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</si>
  <si>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</si>
  <si>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</si>
  <si>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</si>
  <si>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</si>
  <si>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</si>
  <si>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</si>
  <si>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</si>
  <si>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</si>
  <si>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</si>
  <si>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</si>
  <si>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</si>
  <si>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</si>
  <si>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</si>
  <si>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</si>
  <si>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</si>
  <si>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</si>
  <si>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</si>
  <si>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</si>
  <si>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</si>
  <si>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</si>
  <si>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</si>
  <si>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</si>
  <si>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</si>
  <si>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</si>
  <si>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</si>
  <si>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</si>
  <si>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</si>
  <si>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</si>
  <si>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</si>
  <si>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</si>
  <si>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</si>
  <si>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</si>
  <si>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</si>
  <si>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</si>
  <si>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</si>
  <si>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</si>
  <si>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</si>
  <si>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</si>
  <si>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</si>
  <si>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</si>
  <si>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</si>
  <si>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</si>
  <si>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</si>
  <si>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</si>
  <si>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</si>
  <si>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</si>
  <si>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</si>
  <si>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</si>
  <si>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</si>
  <si>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</si>
  <si>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</si>
  <si>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</si>
  <si>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</si>
  <si>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</si>
  <si>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</si>
  <si>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</si>
  <si>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</si>
  <si>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</si>
  <si>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</si>
  <si>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</si>
  <si>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</si>
  <si>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</si>
  <si>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</si>
  <si>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</si>
  <si>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</si>
  <si>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</si>
  <si>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</si>
  <si>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</si>
  <si>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</si>
  <si>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</si>
  <si>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</si>
  <si>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</si>
  <si>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</si>
  <si>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</si>
  <si>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</si>
  <si>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</si>
  <si>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</si>
  <si>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</si>
  <si>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</si>
  <si>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</si>
  <si>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</si>
  <si>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</si>
  <si>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</si>
  <si>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</si>
  <si>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</si>
  <si>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</si>
  <si>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</si>
  <si>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</si>
  <si>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</si>
  <si>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</si>
  <si>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</si>
  <si>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</si>
  <si>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</si>
  <si>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</si>
  <si>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</si>
  <si>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</si>
  <si>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</si>
  <si>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</si>
  <si>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</si>
  <si>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</si>
  <si>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</si>
  <si>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</si>
  <si>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</si>
  <si>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</si>
  <si>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</si>
  <si>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</si>
  <si>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</si>
  <si>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</si>
  <si>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</si>
  <si>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</si>
  <si>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</si>
  <si>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</si>
  <si>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</si>
  <si>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</si>
  <si>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</si>
  <si>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</si>
  <si>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</si>
  <si>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</si>
  <si>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</si>
  <si>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</si>
  <si>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</si>
  <si>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</si>
  <si>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</si>
  <si>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</si>
  <si>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</si>
  <si>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</si>
  <si>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</si>
  <si>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</si>
  <si>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</si>
  <si>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</si>
  <si>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</si>
  <si>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</si>
  <si>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</si>
  <si>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</si>
  <si>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</si>
  <si>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</si>
  <si>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</si>
  <si>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</si>
  <si>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</si>
  <si>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</si>
  <si>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</si>
  <si>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</si>
  <si>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</si>
  <si>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</si>
  <si>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</si>
  <si>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</si>
  <si>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</si>
  <si>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</si>
  <si>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</si>
  <si>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</si>
  <si>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</si>
  <si>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</si>
  <si>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</si>
  <si>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</si>
  <si>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</si>
  <si>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</si>
  <si>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</si>
  <si>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</si>
  <si>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</si>
  <si>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</si>
  <si>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</si>
  <si>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</si>
  <si>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</si>
  <si>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</si>
  <si>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</si>
  <si>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</si>
  <si>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</si>
  <si>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</si>
  <si>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</si>
  <si>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</si>
  <si>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</si>
  <si>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</si>
  <si>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</si>
  <si>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</si>
  <si>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</si>
  <si>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</si>
  <si>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</si>
  <si>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</si>
  <si>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</si>
  <si>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</si>
  <si>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</si>
  <si>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</si>
  <si>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</si>
  <si>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</si>
  <si>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</si>
  <si>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</si>
  <si>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</si>
  <si>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</si>
  <si>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</si>
  <si>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</si>
  <si>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</si>
  <si>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</si>
  <si>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</si>
  <si>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</si>
  <si>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</si>
  <si>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</si>
  <si>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</si>
  <si>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</si>
  <si>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</si>
  <si>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</si>
  <si>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</si>
  <si>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</si>
  <si>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</si>
  <si>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</si>
  <si>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</si>
  <si>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</si>
  <si>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</si>
  <si>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</si>
  <si>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</si>
  <si>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</si>
  <si>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</si>
  <si>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</si>
  <si>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</si>
  <si>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</si>
  <si>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</si>
  <si>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</si>
  <si>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</si>
  <si>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</si>
  <si>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</si>
  <si>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</si>
  <si>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</si>
  <si>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</si>
  <si>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</si>
  <si>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</si>
  <si>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</si>
  <si>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</si>
  <si>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</si>
  <si>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</si>
  <si>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</si>
  <si>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</si>
  <si>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</si>
  <si>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</si>
  <si>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</si>
  <si>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</si>
  <si>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</si>
  <si>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</si>
  <si>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</si>
  <si>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</si>
  <si>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</si>
  <si>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</si>
  <si>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</si>
  <si>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</si>
  <si>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</si>
  <si>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</si>
  <si>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</si>
  <si>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</si>
  <si>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</si>
  <si>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</si>
  <si>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</si>
  <si>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</si>
  <si>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</si>
  <si>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</si>
  <si>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</si>
  <si>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</si>
  <si>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</si>
  <si>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</si>
  <si>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</si>
  <si>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</si>
  <si>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</si>
  <si>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</si>
  <si>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</si>
  <si>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</si>
  <si>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</si>
  <si>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</si>
  <si>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</si>
  <si>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</si>
  <si>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</si>
  <si>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</si>
  <si>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</si>
  <si>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</si>
  <si>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</si>
  <si>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</si>
  <si>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</si>
  <si>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</si>
  <si>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</si>
  <si>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</si>
  <si>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</si>
  <si>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</si>
  <si>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</si>
  <si>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</si>
  <si>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</si>
  <si>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</si>
  <si>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</si>
  <si>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</si>
  <si>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</si>
  <si>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</si>
  <si>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</si>
  <si>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</si>
  <si>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</si>
  <si>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</si>
  <si>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</si>
  <si>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</si>
  <si>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</si>
  <si>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</si>
  <si>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</si>
  <si>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</si>
  <si>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</si>
  <si>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</si>
  <si>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</si>
  <si>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</si>
  <si>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</si>
  <si>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</si>
  <si>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</si>
  <si>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</si>
  <si>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</si>
  <si>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</si>
  <si>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</si>
  <si>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</si>
  <si>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</si>
  <si>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</si>
  <si>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</si>
  <si>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</si>
  <si>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</si>
  <si>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</si>
  <si>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</si>
  <si>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</si>
  <si>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</si>
  <si>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</si>
  <si>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</si>
  <si>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</si>
  <si>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</si>
  <si>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</si>
  <si>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</si>
  <si>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</si>
  <si>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</si>
  <si>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</si>
  <si>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</si>
  <si>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</si>
  <si>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</si>
  <si>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</si>
  <si>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</si>
  <si>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</si>
  <si>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</si>
  <si>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</si>
  <si>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</si>
  <si>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</si>
  <si>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</si>
  <si>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</si>
  <si>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</si>
  <si>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</si>
  <si>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</si>
  <si>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</si>
  <si>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</si>
  <si>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</si>
  <si>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</si>
  <si>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</si>
  <si>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</si>
  <si>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</si>
  <si>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</si>
  <si>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</si>
  <si>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</si>
  <si>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</si>
  <si>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</si>
  <si>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</si>
  <si>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</si>
  <si>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</si>
  <si>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</si>
  <si>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</si>
  <si>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</si>
  <si>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</si>
  <si>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</si>
  <si>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</si>
  <si>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</si>
  <si>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</si>
  <si>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</si>
  <si>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</si>
  <si>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</si>
  <si>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</si>
  <si>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</si>
  <si>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</si>
  <si>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</si>
  <si>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</si>
  <si>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</si>
  <si>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</si>
  <si>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</si>
  <si>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</si>
  <si>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</si>
  <si>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</si>
  <si>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</si>
  <si>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</si>
  <si>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</si>
  <si>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</si>
  <si>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</si>
  <si>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</si>
  <si>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</si>
  <si>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</si>
  <si>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</si>
  <si>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</si>
  <si>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</si>
  <si>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</si>
  <si>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</si>
  <si>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</si>
  <si>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</si>
  <si>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</si>
  <si>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</si>
  <si>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</si>
  <si>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</si>
  <si>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</si>
  <si>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</si>
  <si>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</si>
  <si>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</si>
  <si>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</si>
  <si>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</si>
  <si>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</si>
  <si>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</si>
  <si>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</si>
  <si>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</si>
  <si>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</si>
  <si>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</si>
  <si>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</si>
  <si>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</si>
  <si>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</si>
  <si>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</si>
  <si>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</si>
  <si>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</si>
  <si>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</si>
  <si>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</si>
  <si>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</si>
  <si>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</si>
  <si>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</si>
  <si>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</si>
  <si>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</si>
  <si>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</si>
  <si>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</si>
  <si>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</si>
  <si>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</si>
  <si>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</si>
  <si>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</si>
  <si>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</si>
  <si>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</si>
  <si>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</si>
  <si>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</si>
  <si>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</si>
  <si>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</si>
  <si>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</si>
  <si>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</si>
  <si>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</si>
  <si>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</si>
  <si>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</si>
  <si>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</si>
  <si>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</si>
  <si>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</si>
  <si>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</si>
  <si>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</si>
  <si>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</si>
  <si>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</si>
  <si>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</si>
  <si>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</si>
  <si>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</si>
  <si>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</si>
  <si>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</si>
  <si>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</si>
  <si>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</si>
  <si>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</si>
  <si>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</si>
  <si>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</si>
  <si>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</si>
  <si>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</si>
  <si>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</si>
  <si>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</si>
  <si>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</si>
  <si>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</si>
  <si>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</si>
  <si>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</si>
  <si>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</si>
  <si>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</si>
  <si>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</si>
  <si>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</si>
  <si>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</si>
  <si>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</si>
  <si>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</si>
  <si>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</si>
  <si>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</si>
  <si>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</si>
  <si>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</si>
  <si>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</si>
  <si>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</si>
  <si>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</si>
  <si>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</si>
  <si>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</si>
  <si>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</si>
  <si>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</si>
  <si>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</si>
  <si>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</si>
  <si>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</si>
  <si>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</si>
  <si>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</si>
  <si>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</si>
  <si>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</si>
  <si>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</si>
  <si>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</si>
  <si>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</si>
  <si>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</si>
  <si>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</si>
  <si>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</si>
  <si>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</si>
  <si>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</si>
  <si>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</si>
  <si>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</si>
  <si>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</si>
  <si>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</si>
  <si>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</si>
  <si>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</si>
  <si>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</si>
  <si>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</si>
  <si>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</si>
  <si>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</si>
  <si>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</si>
  <si>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</si>
  <si>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</si>
  <si>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</si>
  <si>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</si>
  <si>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</si>
  <si>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</si>
  <si>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</si>
  <si>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</si>
  <si>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</si>
  <si>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</si>
  <si>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</si>
  <si>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</si>
  <si>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</si>
  <si>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</si>
  <si>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</si>
  <si>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</si>
  <si>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</si>
  <si>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</si>
  <si>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</si>
  <si>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</si>
  <si>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</si>
  <si>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</si>
  <si>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</si>
  <si>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</si>
  <si>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</si>
  <si>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</si>
  <si>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</si>
  <si>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</si>
  <si>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</si>
  <si>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</si>
  <si>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</si>
  <si>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</si>
  <si>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</si>
  <si>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</si>
  <si>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</si>
  <si>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</si>
  <si>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</si>
  <si>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</si>
  <si>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</si>
  <si>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</si>
  <si>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</si>
  <si>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</si>
  <si>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</si>
  <si>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</si>
  <si>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</si>
  <si>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</si>
  <si>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</si>
  <si>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</si>
  <si>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</si>
  <si>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</si>
  <si>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</si>
  <si>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</si>
  <si>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</si>
  <si>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</si>
  <si>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</si>
  <si>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</si>
  <si>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</si>
  <si>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</si>
  <si>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</si>
  <si>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</si>
  <si>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</si>
  <si>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</si>
  <si>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</si>
  <si>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</si>
  <si>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</si>
  <si>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</si>
  <si>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</si>
  <si>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</si>
  <si>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</si>
  <si>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</si>
  <si>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</si>
  <si>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</si>
  <si>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</si>
  <si>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</si>
  <si>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</si>
  <si>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</si>
  <si>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</si>
  <si>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</si>
  <si>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</si>
  <si>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</si>
  <si>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</si>
  <si>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</si>
  <si>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</si>
  <si>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</si>
  <si>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</si>
  <si>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</si>
  <si>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</si>
  <si>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</si>
  <si>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</si>
  <si>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</si>
  <si>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</si>
  <si>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</si>
  <si>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</si>
  <si>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</si>
  <si>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</si>
  <si>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</si>
  <si>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</si>
  <si>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</si>
  <si>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</si>
  <si>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</si>
  <si>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</si>
  <si>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</si>
  <si>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</si>
  <si>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</si>
  <si>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</si>
  <si>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</si>
  <si>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</si>
  <si>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</si>
  <si>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</si>
  <si>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</si>
  <si>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</si>
  <si>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</si>
  <si>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</si>
  <si>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</si>
  <si>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</si>
  <si>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</si>
  <si>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</si>
  <si>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</si>
  <si>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</si>
  <si>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</si>
  <si>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</si>
  <si>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</si>
  <si>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</si>
  <si>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</si>
  <si>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</si>
  <si>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</si>
  <si>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</si>
  <si>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</si>
  <si>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</si>
  <si>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</si>
  <si>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</si>
  <si>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</si>
  <si>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</si>
  <si>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</si>
  <si>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</si>
  <si>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</si>
  <si>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</si>
  <si>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</si>
  <si>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</si>
  <si>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</si>
  <si>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</si>
  <si>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</si>
  <si>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</si>
  <si>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</si>
  <si>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</si>
  <si>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</si>
  <si>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</si>
  <si>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</si>
  <si>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</si>
  <si>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</si>
  <si>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</si>
  <si>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</si>
  <si>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</si>
  <si>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</si>
  <si>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</si>
  <si>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</si>
  <si>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</si>
  <si>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</si>
  <si>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</si>
  <si>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</si>
  <si>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</si>
  <si>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</si>
  <si>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</si>
  <si>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</si>
  <si>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</si>
  <si>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</si>
  <si>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</si>
  <si>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</si>
  <si>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</si>
  <si>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</si>
  <si>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</si>
  <si>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</si>
  <si>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</si>
  <si>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</si>
  <si>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</si>
  <si>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</si>
  <si>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</si>
  <si>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</si>
  <si>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</si>
  <si>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</si>
  <si>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</si>
  <si>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</si>
  <si>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</si>
  <si>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</si>
  <si>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</si>
  <si>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</si>
  <si>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</si>
  <si>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</si>
  <si>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</si>
  <si>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</si>
  <si>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</si>
  <si>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</si>
  <si>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</si>
  <si>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</si>
  <si>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</si>
  <si>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</si>
  <si>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</si>
  <si>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</si>
  <si>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</si>
  <si>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</si>
  <si>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</si>
  <si>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</si>
  <si>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</si>
  <si>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</si>
  <si>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</si>
  <si>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</si>
  <si>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</si>
  <si>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</si>
  <si>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</si>
  <si>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</si>
  <si>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</si>
  <si>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</si>
  <si>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</si>
  <si>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</si>
  <si>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</si>
  <si>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</si>
  <si>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</si>
  <si>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</si>
  <si>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</si>
  <si>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</si>
  <si>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</si>
  <si>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</si>
  <si>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</si>
  <si>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</si>
  <si>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</si>
  <si>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</si>
  <si>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</si>
  <si>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</si>
  <si>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</si>
  <si>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</si>
  <si>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</si>
  <si>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</si>
  <si>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</si>
  <si>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</si>
  <si>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</si>
  <si>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</si>
  <si>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</si>
  <si>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</si>
  <si>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</si>
  <si>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</si>
  <si>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</si>
  <si>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</si>
  <si>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</si>
  <si>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</si>
  <si>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</si>
  <si>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</si>
  <si>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</si>
  <si>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</si>
  <si>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</si>
  <si>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</si>
  <si>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</si>
  <si>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</si>
  <si>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</si>
  <si>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</si>
  <si>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</si>
  <si>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</si>
  <si>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</si>
  <si>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</si>
  <si>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</si>
  <si>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</si>
  <si>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</si>
  <si>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</si>
  <si>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</si>
  <si>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</si>
  <si>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</si>
  <si>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</si>
  <si>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</si>
  <si>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</si>
  <si>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</si>
  <si>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</si>
  <si>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</si>
  <si>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</si>
  <si>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</si>
  <si>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</si>
  <si>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</si>
  <si>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</si>
  <si>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</si>
  <si>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</si>
  <si>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</si>
  <si>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</si>
  <si>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</si>
  <si>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</si>
  <si>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</si>
  <si>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</si>
  <si>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</si>
  <si>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</si>
  <si>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</si>
  <si>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</si>
  <si>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</si>
  <si>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</si>
  <si>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</si>
  <si>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</si>
  <si>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</si>
  <si>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</si>
  <si>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</si>
  <si>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</si>
  <si>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</si>
  <si>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</si>
  <si>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</si>
  <si>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</si>
  <si>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</si>
  <si>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</si>
  <si>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</si>
  <si>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</si>
  <si>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</si>
  <si>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</si>
  <si>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</si>
  <si>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</si>
  <si>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</si>
  <si>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</si>
  <si>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</si>
  <si>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</si>
  <si>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</si>
  <si>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</si>
  <si>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</si>
  <si>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</si>
  <si>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</si>
  <si>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</si>
  <si>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</si>
  <si>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</si>
  <si>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</si>
  <si>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</si>
  <si>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</si>
  <si>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</si>
  <si>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</si>
  <si>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</si>
  <si>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</si>
  <si>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</si>
  <si>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</si>
  <si>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</si>
  <si>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</si>
  <si>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</si>
  <si>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</si>
  <si>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</si>
  <si>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</si>
  <si>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</si>
  <si>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</si>
  <si>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</si>
  <si>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</si>
  <si>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</si>
  <si>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</si>
  <si>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</si>
  <si>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</si>
  <si>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</si>
  <si>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</si>
  <si>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</si>
  <si>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</si>
  <si>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</si>
  <si>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</si>
  <si>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</si>
  <si>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</si>
  <si>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</si>
  <si>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</si>
  <si>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</si>
  <si>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</si>
  <si>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</si>
  <si>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</si>
  <si>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</si>
  <si>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</si>
  <si>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</si>
  <si>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</si>
  <si>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</si>
  <si>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</si>
  <si>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</si>
  <si>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</si>
  <si>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</si>
  <si>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</si>
  <si>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</si>
  <si>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</si>
  <si>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</si>
  <si>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</si>
  <si>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</si>
  <si>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</si>
  <si>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</si>
  <si>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</si>
  <si>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</si>
  <si>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</si>
  <si>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</si>
  <si>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</si>
  <si>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</si>
  <si>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</si>
  <si>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</si>
  <si>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</si>
  <si>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</si>
  <si>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</si>
  <si>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</si>
  <si>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</si>
  <si>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</si>
  <si>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</si>
  <si>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</si>
  <si>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</si>
  <si>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</si>
  <si>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</si>
  <si>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</si>
  <si>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</si>
  <si>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</si>
  <si>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</si>
  <si>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</si>
  <si>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</si>
  <si>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</si>
  <si>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</si>
  <si>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</si>
  <si>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</si>
  <si>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</si>
  <si>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</si>
  <si>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</si>
  <si>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</si>
  <si>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</si>
  <si>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</si>
  <si>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</si>
  <si>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</si>
  <si>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</si>
  <si>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</si>
  <si>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</si>
  <si>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</si>
  <si>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</si>
  <si>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</si>
  <si>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</si>
  <si>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</si>
  <si>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</si>
  <si>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</si>
  <si>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</si>
  <si>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</si>
  <si>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</si>
  <si>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</si>
  <si>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</si>
  <si>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</si>
  <si>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</si>
  <si>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</si>
  <si>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</si>
  <si>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</si>
  <si>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</si>
  <si>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</si>
  <si>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</si>
  <si>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</si>
  <si>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</si>
  <si>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</si>
  <si>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</si>
  <si>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</si>
  <si>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</si>
  <si>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</si>
  <si>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</si>
  <si>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</si>
  <si>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</si>
  <si>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</si>
  <si>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</si>
  <si>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</si>
  <si>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</si>
  <si>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</si>
  <si>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</si>
  <si>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</si>
  <si>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</si>
  <si>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</si>
  <si>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</si>
  <si>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</si>
  <si>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</si>
  <si>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</si>
  <si>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</si>
  <si>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</si>
  <si>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</si>
  <si>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</si>
  <si>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</si>
  <si>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</si>
  <si>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</si>
  <si>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</si>
  <si>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</si>
  <si>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</si>
  <si>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</si>
  <si>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</si>
  <si>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</si>
  <si>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</si>
  <si>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</si>
  <si>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</si>
  <si>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</si>
  <si>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</si>
  <si>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</si>
  <si>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</si>
  <si>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</si>
  <si>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</si>
  <si>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</si>
  <si>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</si>
  <si>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</si>
  <si>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</si>
  <si>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</si>
  <si>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</si>
  <si>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</si>
  <si>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</si>
  <si>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</si>
  <si>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</si>
  <si>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</si>
  <si>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</si>
  <si>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</si>
  <si>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</si>
  <si>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</si>
  <si>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</si>
  <si>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</si>
  <si>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</si>
  <si>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</si>
  <si>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</si>
  <si>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</si>
  <si>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</si>
  <si>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</si>
  <si>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</si>
  <si>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</si>
  <si>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</si>
  <si>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</si>
  <si>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</si>
  <si>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</si>
  <si>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</si>
  <si>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</si>
  <si>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</si>
  <si>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</si>
  <si>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</si>
  <si>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</si>
  <si>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</si>
  <si>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</si>
  <si>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</si>
  <si>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</si>
  <si>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</si>
  <si>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</si>
  <si>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</si>
  <si>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</si>
  <si>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</si>
  <si>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</si>
  <si>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</si>
  <si>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</si>
  <si>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</si>
  <si>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</si>
  <si>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</si>
  <si>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</si>
  <si>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</si>
  <si>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</si>
  <si>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</si>
  <si>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</si>
  <si>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</si>
  <si>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</si>
  <si>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</si>
  <si>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</si>
  <si>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</si>
  <si>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</si>
  <si>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</si>
  <si>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</si>
  <si>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</si>
  <si>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</si>
  <si>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</si>
  <si>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</si>
  <si>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</si>
  <si>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</si>
  <si>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</si>
  <si>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</si>
  <si>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</si>
  <si>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</si>
  <si>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</si>
  <si>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</si>
  <si>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</si>
  <si>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</si>
  <si>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</si>
  <si>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</si>
  <si>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</si>
  <si>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</si>
  <si>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</si>
  <si>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</si>
  <si>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</si>
  <si>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</si>
  <si>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</si>
  <si>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</si>
  <si>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</si>
  <si>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</si>
  <si>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</si>
  <si>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</si>
  <si>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</si>
  <si>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</si>
  <si>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</si>
  <si>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</si>
  <si>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</si>
  <si>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</si>
  <si>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</si>
  <si>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</si>
  <si>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</si>
  <si>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</si>
  <si>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</si>
  <si>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</si>
  <si>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</si>
  <si>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</si>
  <si>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</si>
  <si>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</si>
  <si>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</si>
  <si>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</si>
  <si>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</si>
  <si>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</si>
  <si>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</si>
  <si>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</si>
  <si>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</si>
  <si>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</si>
  <si>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</si>
  <si>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</si>
  <si>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</si>
  <si>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</si>
  <si>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</si>
  <si>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</si>
  <si>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</si>
  <si>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</si>
  <si>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</si>
  <si>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</si>
  <si>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</si>
  <si>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</si>
  <si>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</si>
  <si>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</si>
  <si>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</si>
  <si>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</si>
  <si>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</si>
  <si>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</si>
  <si>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</si>
  <si>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</si>
  <si>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</si>
  <si>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</si>
  <si>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</si>
  <si>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</si>
  <si>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</si>
  <si>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</si>
  <si>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</si>
  <si>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</si>
  <si>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</si>
  <si>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</si>
  <si>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</si>
  <si>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</si>
  <si>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</si>
  <si>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</si>
  <si>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</si>
  <si>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</si>
  <si>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</si>
  <si>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</si>
  <si>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</si>
  <si>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</si>
  <si>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</si>
  <si>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</si>
  <si>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</si>
  <si>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</si>
  <si>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</si>
  <si>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</si>
  <si>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</si>
  <si>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</si>
  <si>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</si>
  <si>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</si>
  <si>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</si>
  <si>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</si>
  <si>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</si>
  <si>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</si>
  <si>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</si>
  <si>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</si>
  <si>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</si>
  <si>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</si>
  <si>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</si>
  <si>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</si>
  <si>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</si>
  <si>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</si>
  <si>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</si>
  <si>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</si>
  <si>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</si>
  <si>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</si>
  <si>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</si>
  <si>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</si>
  <si>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</si>
  <si>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</si>
  <si>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</si>
  <si>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</si>
  <si>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</si>
  <si>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</si>
  <si>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</si>
  <si>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</si>
  <si>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</si>
  <si>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</si>
  <si>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</si>
  <si>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</si>
  <si>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</si>
  <si>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</si>
  <si>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</si>
  <si>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</si>
  <si>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</si>
  <si>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</si>
  <si>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</si>
  <si>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</si>
  <si>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</si>
  <si>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</si>
  <si>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</si>
  <si>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</si>
  <si>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</si>
  <si>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</si>
  <si>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</si>
  <si>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</si>
  <si>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</si>
  <si>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</si>
  <si>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</si>
  <si>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</si>
  <si>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</si>
  <si>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</si>
  <si>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</si>
  <si>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</si>
  <si>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</si>
  <si>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</si>
  <si>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</si>
  <si>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</si>
  <si>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</si>
  <si>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</si>
  <si>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</si>
  <si>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</si>
  <si>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</si>
  <si>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</si>
  <si>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</si>
  <si>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</si>
  <si>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</si>
  <si>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</si>
  <si>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</si>
  <si>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</si>
  <si>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</si>
  <si>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</si>
  <si>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</si>
  <si>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</si>
  <si>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</si>
  <si>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</si>
  <si>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</si>
  <si>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</si>
  <si>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</si>
  <si>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</si>
  <si>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</si>
  <si>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</si>
  <si>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</si>
  <si>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</si>
  <si>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</si>
  <si>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</si>
  <si>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</si>
  <si>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</si>
  <si>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</si>
  <si>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</si>
  <si>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</si>
  <si>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</si>
  <si>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</si>
  <si>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</si>
  <si>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</si>
  <si>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</si>
  <si>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</si>
  <si>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</si>
  <si>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</si>
  <si>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</si>
  <si>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</si>
  <si>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</si>
  <si>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</si>
  <si>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</si>
  <si>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</si>
  <si>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</si>
  <si>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</si>
  <si>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</si>
  <si>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</si>
  <si>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</si>
  <si>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</si>
  <si>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</si>
  <si>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</si>
  <si>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</si>
  <si>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</si>
  <si>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</si>
  <si>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</si>
  <si>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</si>
  <si>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</si>
  <si>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</si>
  <si>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</si>
  <si>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</si>
  <si>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</si>
  <si>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</si>
  <si>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</si>
  <si>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</si>
  <si>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</si>
  <si>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</si>
  <si>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</si>
  <si>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</si>
  <si>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</si>
  <si>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</si>
  <si>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</si>
  <si>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</si>
  <si>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</si>
  <si>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</si>
  <si>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</si>
  <si>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</si>
  <si>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</si>
  <si>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</si>
  <si>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</si>
  <si>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</si>
  <si>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</si>
  <si>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</si>
  <si>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</si>
  <si>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</si>
  <si>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</si>
  <si>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</si>
  <si>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</si>
  <si>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</si>
  <si>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</si>
  <si>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</si>
  <si>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</si>
  <si>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</si>
  <si>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</si>
  <si>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</si>
  <si>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</si>
  <si>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</si>
  <si>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</si>
  <si>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</si>
  <si>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</si>
  <si>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</si>
  <si>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</si>
  <si>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</si>
  <si>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</si>
  <si>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</si>
  <si>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</si>
  <si>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</si>
  <si>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</si>
  <si>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</si>
  <si>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</si>
  <si>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</si>
  <si>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</si>
  <si>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</si>
  <si>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</si>
  <si>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</si>
  <si>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</si>
  <si>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</si>
  <si>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</si>
  <si>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</si>
  <si>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</si>
  <si>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</si>
  <si>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</si>
  <si>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</si>
  <si>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</si>
  <si>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</si>
  <si>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</si>
  <si>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</si>
  <si>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</si>
  <si>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</si>
  <si>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</si>
  <si>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</si>
  <si>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</si>
  <si>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</si>
  <si>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</si>
  <si>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</si>
  <si>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</si>
  <si>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</si>
  <si>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</si>
  <si>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</si>
  <si>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</si>
  <si>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</si>
  <si>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</si>
  <si>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</si>
  <si>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</si>
  <si>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</si>
  <si>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</si>
  <si>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</si>
  <si>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</si>
  <si>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</si>
  <si>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</si>
  <si>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</si>
  <si>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</si>
  <si>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</si>
  <si>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</si>
  <si>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</si>
  <si>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</si>
  <si>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</si>
  <si>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</si>
  <si>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</si>
  <si>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</si>
  <si>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</si>
  <si>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</si>
  <si>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</si>
  <si>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</si>
  <si>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</si>
  <si>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</si>
  <si>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</si>
  <si>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</si>
  <si>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</si>
  <si>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</si>
  <si>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</si>
  <si>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</si>
  <si>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</si>
  <si>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</si>
  <si>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</si>
  <si>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</si>
  <si>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</si>
  <si>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</si>
  <si>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</si>
  <si>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</si>
  <si>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</si>
  <si>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</si>
  <si>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</si>
  <si>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</si>
  <si>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</si>
  <si>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</si>
  <si>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</si>
  <si>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</si>
  <si>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</si>
  <si>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</si>
  <si>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</si>
  <si>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</si>
  <si>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</si>
  <si>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</si>
  <si>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</si>
  <si>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</si>
  <si>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</si>
  <si>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</si>
  <si>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</si>
  <si>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</si>
  <si>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</si>
  <si>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</si>
  <si>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</si>
  <si>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</si>
  <si>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</si>
  <si>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</si>
  <si>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</si>
  <si>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</si>
  <si>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</si>
  <si>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</si>
  <si>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</si>
  <si>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</si>
  <si>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</si>
  <si>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</si>
  <si>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</si>
  <si>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</si>
  <si>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</si>
  <si>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</si>
  <si>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</si>
  <si>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</si>
  <si>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</si>
  <si>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</si>
  <si>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</si>
  <si>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</si>
  <si>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</si>
  <si>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</si>
  <si>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</si>
  <si>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</si>
  <si>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</si>
  <si>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</si>
  <si>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</si>
  <si>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</si>
  <si>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</si>
  <si>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</si>
  <si>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</si>
  <si>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</si>
  <si>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</si>
  <si>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</si>
  <si>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</si>
  <si>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</si>
  <si>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</si>
  <si>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</si>
  <si>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</si>
  <si>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</si>
  <si>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</si>
  <si>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</si>
  <si>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</si>
  <si>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</si>
  <si>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</si>
  <si>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</si>
  <si>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</si>
  <si>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</si>
  <si>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</si>
  <si>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</si>
  <si>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</si>
  <si>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</si>
  <si>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</si>
  <si>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</si>
  <si>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</si>
  <si>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</si>
  <si>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</si>
  <si>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</si>
  <si>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</si>
  <si>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</si>
  <si>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</si>
  <si>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</si>
  <si>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</si>
  <si>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</si>
  <si>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</si>
  <si>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</si>
  <si>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</si>
  <si>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</si>
  <si>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</si>
  <si>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</si>
  <si>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</si>
  <si>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</si>
  <si>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</si>
  <si>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</si>
  <si>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</si>
  <si>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</si>
  <si>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</si>
  <si>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</si>
  <si>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</si>
  <si>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</si>
  <si>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</si>
  <si>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</si>
  <si>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</si>
  <si>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</si>
  <si>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</si>
  <si>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</si>
  <si>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</si>
  <si>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</si>
  <si>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</si>
  <si>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</si>
  <si>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</si>
  <si>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</si>
  <si>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</si>
  <si>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</si>
  <si>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</si>
  <si>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</si>
  <si>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</si>
  <si>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</si>
  <si>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</si>
  <si>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</si>
  <si>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</si>
  <si>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</si>
  <si>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</si>
  <si>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</si>
  <si>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</si>
  <si>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</si>
  <si>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</si>
  <si>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</si>
  <si>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</si>
  <si>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</si>
  <si>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</si>
  <si>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</si>
  <si>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</si>
  <si>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</si>
  <si>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</si>
  <si>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</si>
  <si>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</si>
  <si>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</si>
  <si>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</si>
  <si>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</si>
  <si>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</si>
  <si>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</si>
  <si>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</si>
  <si>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</si>
  <si>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</si>
  <si>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</si>
  <si>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</si>
  <si>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</si>
  <si>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</si>
  <si>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</si>
  <si>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</si>
  <si>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</si>
  <si>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</si>
  <si>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</si>
  <si>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</si>
  <si>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</si>
  <si>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</si>
  <si>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</si>
  <si>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</si>
  <si>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</si>
  <si>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</si>
  <si>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</si>
  <si>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</si>
  <si>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</si>
  <si>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</si>
  <si>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</si>
  <si>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</si>
  <si>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</si>
  <si>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</si>
  <si>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</si>
  <si>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</si>
  <si>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</si>
  <si>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</si>
  <si>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</si>
  <si>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</si>
  <si>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</si>
  <si>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</si>
  <si>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</si>
  <si>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</si>
  <si>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</si>
  <si>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</si>
  <si>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</si>
  <si>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</si>
  <si>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</si>
  <si>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</si>
  <si>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</si>
  <si>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</si>
  <si>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</si>
  <si>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</si>
  <si>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</si>
  <si>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</si>
  <si>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</si>
  <si>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</si>
  <si>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</si>
  <si>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</si>
  <si>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</si>
  <si>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</si>
  <si>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</si>
  <si>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</si>
  <si>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</si>
  <si>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</si>
  <si>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</si>
  <si>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</si>
  <si>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</si>
  <si>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</si>
  <si>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</si>
  <si>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</si>
  <si>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</si>
  <si>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</si>
  <si>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</si>
  <si>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</si>
  <si>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</si>
  <si>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</si>
  <si>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</si>
  <si>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</si>
  <si>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</si>
  <si>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</si>
  <si>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</si>
  <si>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</si>
  <si>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</si>
  <si>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</si>
  <si>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</si>
  <si>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</si>
  <si>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</si>
  <si>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</si>
  <si>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</si>
  <si>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</si>
  <si>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</si>
  <si>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</si>
  <si>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</si>
  <si>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</si>
  <si>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</si>
  <si>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</si>
  <si>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</si>
  <si>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</si>
  <si>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</si>
  <si>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</si>
  <si>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</si>
  <si>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</si>
  <si>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</si>
  <si>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</si>
  <si>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</si>
  <si>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</si>
  <si>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</si>
  <si>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</si>
  <si>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</si>
  <si>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</si>
  <si>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</si>
  <si>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</si>
  <si>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</si>
  <si>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</si>
  <si>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</si>
  <si>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</si>
  <si>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</si>
  <si>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</si>
  <si>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</si>
  <si>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</si>
  <si>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</si>
  <si>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</si>
  <si>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</si>
  <si>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</si>
  <si>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</si>
  <si>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</si>
  <si>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</si>
  <si>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</si>
  <si>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</si>
  <si>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</si>
  <si>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</si>
  <si>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</si>
  <si>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</si>
  <si>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</si>
  <si>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</si>
  <si>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</si>
  <si>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</si>
  <si>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</si>
  <si>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</si>
  <si>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</si>
  <si>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</si>
  <si>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</si>
  <si>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</si>
  <si>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</si>
  <si>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</si>
  <si>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</si>
  <si>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</si>
  <si>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</si>
  <si>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</si>
  <si>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</si>
  <si>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</si>
  <si>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</si>
  <si>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</si>
  <si>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</si>
  <si>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</si>
  <si>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</si>
  <si>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</si>
  <si>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</si>
  <si>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</si>
  <si>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</si>
  <si>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</si>
  <si>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</si>
  <si>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</si>
  <si>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</si>
  <si>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</si>
  <si>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</si>
  <si>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</si>
  <si>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</si>
  <si>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</si>
  <si>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</si>
  <si>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</si>
  <si>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</si>
  <si>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</si>
  <si>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</si>
  <si>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</si>
  <si>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</si>
  <si>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</si>
  <si>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</si>
  <si>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</si>
  <si>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</si>
  <si>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</si>
  <si>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</si>
  <si>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</si>
  <si>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</si>
  <si>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</si>
  <si>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</si>
  <si>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</si>
  <si>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</si>
  <si>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</si>
  <si>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</si>
  <si>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</si>
  <si>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</si>
  <si>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</si>
  <si>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</si>
  <si>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</si>
  <si>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</si>
  <si>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</si>
  <si>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</si>
  <si>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</si>
  <si>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</si>
  <si>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</si>
  <si>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</si>
  <si>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</si>
  <si>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</si>
  <si>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</si>
  <si>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</si>
  <si>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</si>
  <si>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</si>
  <si>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</si>
  <si>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</si>
  <si>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</si>
  <si>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</si>
  <si>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</si>
  <si>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</si>
  <si>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</si>
  <si>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</si>
  <si>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</si>
  <si>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</si>
  <si>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</si>
  <si>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</si>
  <si>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</si>
  <si>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</si>
  <si>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</si>
  <si>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</si>
  <si>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</si>
  <si>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</si>
  <si>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</si>
  <si>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</si>
  <si>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</si>
  <si>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</si>
  <si>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</si>
  <si>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</si>
  <si>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</si>
  <si>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</si>
  <si>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</si>
  <si>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</si>
  <si>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</si>
  <si>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</si>
  <si>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</si>
  <si>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</si>
  <si>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</si>
  <si>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</si>
  <si>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</si>
  <si>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</si>
  <si>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</si>
  <si>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</si>
  <si>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</si>
  <si>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</si>
  <si>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</si>
  <si>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</si>
  <si>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</si>
  <si>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</si>
  <si>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</si>
  <si>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</si>
  <si>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</si>
  <si>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</si>
  <si>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</si>
  <si>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</si>
  <si>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</si>
  <si>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</si>
  <si>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</si>
  <si>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</si>
  <si>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</si>
  <si>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</si>
  <si>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</si>
  <si>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</si>
  <si>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</si>
  <si>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</si>
  <si>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</si>
  <si>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</si>
  <si>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</si>
  <si>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</si>
  <si>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</si>
  <si>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</si>
  <si>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</si>
  <si>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</si>
  <si>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</si>
  <si>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</si>
  <si>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</si>
  <si>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</si>
  <si>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</si>
  <si>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</si>
  <si>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</si>
  <si>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</si>
  <si>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</si>
  <si>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</si>
  <si>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</si>
  <si>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</si>
  <si>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</si>
  <si>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</si>
  <si>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</si>
  <si>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</si>
  <si>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</si>
  <si>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</si>
  <si>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</si>
  <si>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</si>
  <si>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</si>
  <si>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</si>
  <si>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</si>
  <si>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</si>
  <si>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</si>
  <si>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</si>
  <si>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</si>
  <si>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</si>
  <si>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</si>
  <si>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</si>
  <si>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</si>
  <si>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</si>
  <si>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</si>
  <si>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</si>
  <si>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</si>
  <si>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</si>
  <si>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</si>
  <si>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</si>
  <si>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</si>
  <si>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</si>
  <si>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</si>
  <si>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</si>
  <si>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</si>
  <si>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</si>
  <si>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</si>
  <si>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</si>
  <si>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</si>
  <si>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</si>
  <si>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</si>
  <si>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</si>
  <si>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</si>
  <si>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</si>
  <si>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</si>
  <si>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</si>
  <si>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</si>
  <si>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</si>
  <si>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</si>
  <si>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</si>
  <si>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</si>
  <si>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</si>
  <si>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</si>
  <si>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</si>
  <si>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</si>
  <si>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</si>
  <si>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</si>
  <si>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</si>
  <si>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</si>
  <si>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</si>
  <si>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</si>
  <si>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</si>
  <si>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</si>
  <si>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</si>
  <si>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</si>
  <si>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</si>
  <si>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</si>
  <si>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</si>
  <si>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</si>
  <si>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</si>
  <si>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</si>
  <si>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</si>
  <si>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</si>
  <si>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</si>
  <si>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</si>
  <si>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</si>
  <si>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</si>
  <si>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</si>
  <si>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</si>
  <si>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</si>
  <si>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</si>
  <si>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</si>
  <si>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</si>
  <si>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</si>
  <si>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</si>
  <si>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</si>
  <si>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</si>
  <si>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</si>
  <si>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</si>
  <si>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</si>
  <si>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</si>
  <si>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</si>
  <si>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</si>
  <si>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</si>
  <si>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</si>
  <si>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</si>
  <si>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</si>
  <si>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</si>
  <si>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</si>
  <si>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</si>
  <si>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</si>
  <si>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</si>
  <si>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</si>
  <si>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</si>
  <si>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</si>
  <si>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</si>
  <si>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</si>
  <si>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</si>
  <si>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</si>
  <si>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</si>
  <si>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</si>
  <si>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</si>
  <si>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</si>
  <si>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</si>
  <si>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</si>
  <si>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</si>
  <si>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</si>
  <si>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</si>
  <si>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</si>
  <si>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</si>
  <si>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</si>
  <si>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</si>
  <si>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</si>
  <si>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</si>
  <si>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</si>
  <si>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</si>
  <si>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</si>
  <si>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</si>
  <si>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</si>
  <si>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</si>
  <si>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</si>
  <si>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</si>
  <si>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</si>
  <si>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</si>
  <si>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</si>
  <si>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</si>
  <si>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</si>
  <si>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</si>
  <si>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</si>
  <si>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</si>
  <si>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</si>
  <si>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</si>
  <si>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</si>
  <si>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</si>
  <si>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</si>
  <si>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</si>
  <si>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</si>
  <si>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</si>
  <si>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</si>
  <si>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</si>
  <si>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</si>
  <si>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</si>
  <si>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</si>
  <si>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</si>
  <si>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</si>
  <si>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</si>
  <si>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</si>
  <si>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</si>
  <si>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</si>
  <si>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</si>
  <si>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</si>
  <si>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</si>
  <si>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</si>
  <si>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</si>
  <si>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</si>
  <si>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</si>
  <si>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</si>
  <si>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</si>
  <si>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</si>
  <si>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</si>
  <si>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</si>
  <si>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</si>
  <si>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</si>
  <si>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</si>
  <si>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</si>
  <si>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</si>
  <si>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</si>
  <si>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</si>
  <si>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</si>
  <si>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</si>
  <si>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</si>
  <si>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</si>
  <si>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</si>
  <si>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</si>
  <si>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</si>
  <si>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</si>
  <si>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</si>
  <si>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</si>
  <si>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</si>
  <si>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</si>
  <si>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</si>
  <si>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</si>
  <si>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</si>
  <si>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</si>
  <si>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</si>
  <si>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</si>
  <si>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</si>
  <si>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</si>
  <si>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</si>
  <si>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</si>
  <si>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</si>
  <si>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</si>
  <si>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</si>
  <si>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</si>
  <si>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</si>
  <si>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</si>
  <si>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</si>
  <si>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</si>
  <si>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</si>
  <si>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</si>
  <si>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</si>
  <si>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</si>
  <si>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</si>
  <si>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</si>
  <si>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</si>
  <si>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</si>
  <si>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</si>
  <si>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</si>
  <si>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</si>
  <si>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</si>
  <si>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</si>
  <si>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</si>
  <si>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</si>
  <si>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</si>
  <si>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</si>
  <si>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</si>
  <si>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</si>
  <si>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</si>
  <si>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</si>
  <si>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</si>
  <si>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</si>
  <si>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</si>
  <si>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</si>
  <si>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</si>
  <si>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</si>
  <si>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</si>
  <si>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</si>
  <si>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</si>
  <si>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</si>
  <si>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</si>
  <si>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</si>
  <si>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</si>
  <si>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</si>
  <si>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</si>
  <si>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</si>
  <si>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</si>
  <si>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</si>
  <si>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</si>
  <si>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</si>
  <si>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</si>
  <si>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</si>
  <si>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</si>
  <si>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</si>
  <si>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</si>
  <si>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</si>
  <si>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</si>
  <si>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</si>
  <si>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</si>
  <si>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</si>
  <si>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</si>
  <si>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</si>
  <si>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</si>
  <si>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</si>
  <si>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</si>
  <si>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</si>
  <si>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</si>
  <si>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</si>
  <si>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</si>
  <si>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</si>
  <si>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</si>
  <si>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</si>
  <si>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</si>
  <si>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</si>
  <si>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</si>
  <si>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</si>
  <si>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</si>
  <si>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</si>
  <si>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</si>
  <si>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</si>
  <si>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</si>
  <si>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</si>
  <si>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</si>
  <si>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</si>
  <si>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</si>
  <si>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</si>
  <si>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</si>
  <si>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</si>
  <si>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</si>
  <si>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</si>
  <si>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</si>
  <si>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</si>
  <si>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</si>
  <si>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</si>
  <si>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</si>
  <si>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</si>
  <si>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</si>
  <si>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</si>
  <si>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</si>
  <si>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</si>
  <si>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</si>
  <si>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</si>
  <si>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</si>
  <si>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</si>
  <si>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</si>
  <si>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</si>
  <si>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</si>
  <si>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</si>
  <si>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</si>
  <si>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</si>
  <si>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</si>
  <si>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</si>
  <si>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</si>
  <si>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</si>
  <si>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</si>
  <si>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</si>
  <si>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</si>
  <si>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</si>
  <si>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</si>
  <si>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</si>
  <si>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</si>
  <si>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</si>
  <si>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</si>
  <si>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</si>
  <si>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</si>
  <si>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</si>
  <si>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</si>
  <si>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</si>
  <si>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</si>
  <si>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</si>
  <si>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</si>
  <si>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</si>
  <si>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</si>
  <si>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</si>
  <si>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</si>
  <si>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</si>
  <si>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</si>
  <si>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</si>
  <si>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</si>
  <si>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</si>
  <si>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</si>
  <si>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</si>
  <si>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</si>
  <si>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</si>
  <si>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</si>
  <si>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</si>
  <si>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</si>
  <si>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</si>
  <si>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</si>
  <si>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</si>
  <si>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</si>
  <si>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</si>
  <si>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</si>
  <si>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</si>
  <si>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</si>
  <si>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</si>
  <si>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</si>
  <si>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</si>
  <si>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</si>
  <si>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</si>
  <si>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</si>
  <si>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</si>
  <si>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</si>
  <si>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</si>
  <si>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</si>
  <si>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</si>
  <si>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</si>
  <si>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</si>
  <si>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</si>
  <si>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</si>
  <si>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</si>
  <si>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</si>
  <si>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</si>
  <si>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</si>
  <si>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</si>
  <si>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</si>
  <si>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</si>
  <si>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</si>
  <si>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</si>
  <si>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</si>
  <si>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</si>
  <si>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</si>
  <si>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</si>
  <si>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</si>
  <si>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</si>
  <si>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</si>
  <si>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</si>
  <si>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</si>
  <si>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</si>
  <si>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</si>
  <si>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</si>
  <si>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</si>
  <si>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</si>
  <si>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</si>
  <si>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</si>
  <si>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</si>
  <si>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</si>
  <si>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</si>
  <si>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</si>
  <si>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</si>
  <si>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</si>
  <si>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</si>
  <si>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</si>
  <si>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</si>
  <si>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</si>
  <si>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</si>
  <si>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</si>
  <si>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</si>
  <si>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</si>
  <si>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</si>
  <si>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</si>
  <si>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</si>
  <si>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</si>
  <si>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</si>
  <si>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</si>
  <si>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</si>
  <si>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</si>
  <si>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</si>
  <si>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</si>
  <si>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</si>
  <si>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</si>
  <si>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</si>
  <si>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</si>
  <si>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</si>
  <si>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</si>
  <si>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</si>
  <si>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</si>
  <si>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</si>
  <si>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</si>
  <si>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</si>
  <si>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</si>
  <si>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</si>
  <si>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</si>
  <si>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</si>
  <si>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</si>
  <si>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</si>
  <si>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</si>
  <si>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</si>
  <si>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</si>
  <si>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</si>
  <si>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</si>
  <si>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</si>
  <si>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</si>
  <si>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</si>
  <si>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</si>
  <si>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</si>
  <si>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</si>
  <si>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</si>
  <si>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</si>
  <si>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</si>
  <si>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</si>
  <si>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</si>
  <si>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</si>
  <si>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</si>
  <si>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</si>
  <si>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</si>
  <si>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</si>
  <si>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</si>
  <si>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</si>
  <si>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</si>
  <si>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</si>
  <si>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</si>
  <si>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</si>
  <si>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</si>
  <si>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</si>
  <si>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</si>
  <si>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</si>
  <si>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</si>
  <si>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</si>
  <si>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</si>
  <si>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</si>
  <si>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</si>
  <si>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</si>
  <si>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</si>
  <si>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</si>
  <si>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</si>
  <si>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</si>
  <si>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</si>
  <si>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</si>
  <si>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</si>
  <si>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</si>
  <si>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</si>
  <si>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</si>
  <si>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</si>
  <si>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</si>
  <si>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</si>
  <si>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</si>
  <si>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</si>
  <si>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</si>
  <si>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</si>
  <si>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</si>
  <si>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</si>
  <si>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</si>
  <si>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</si>
  <si>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</si>
  <si>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</si>
  <si>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</si>
  <si>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</si>
  <si>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</si>
  <si>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</si>
  <si>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</si>
  <si>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</si>
  <si>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</si>
  <si>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</si>
  <si>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</si>
  <si>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</si>
  <si>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</si>
  <si>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</si>
  <si>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</si>
  <si>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</si>
  <si>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</si>
  <si>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</si>
  <si>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</si>
  <si>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</si>
  <si>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</si>
  <si>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</si>
  <si>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</si>
  <si>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</si>
  <si>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</si>
  <si>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</si>
  <si>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</si>
  <si>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</si>
  <si>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</si>
  <si>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</si>
  <si>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</si>
  <si>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</si>
  <si>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</si>
  <si>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</si>
  <si>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</si>
  <si>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</si>
  <si>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</si>
  <si>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</si>
  <si>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</si>
  <si>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</si>
  <si>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</si>
  <si>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</si>
  <si>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</si>
  <si>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</si>
  <si>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</si>
  <si>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</si>
  <si>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</si>
  <si>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</si>
  <si>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</si>
  <si>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</si>
  <si>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</si>
  <si>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</si>
  <si>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</si>
  <si>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</si>
  <si>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</si>
  <si>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</si>
  <si>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</si>
  <si>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</si>
  <si>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</si>
  <si>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</si>
  <si>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</si>
  <si>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</si>
  <si>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</si>
  <si>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</si>
  <si>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</si>
  <si>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</si>
  <si>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</si>
  <si>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</si>
  <si>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</si>
  <si>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</si>
  <si>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</si>
  <si>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</si>
  <si>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</si>
  <si>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</si>
  <si>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</si>
  <si>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</si>
  <si>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</si>
  <si>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</si>
  <si>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</si>
  <si>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</si>
  <si>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</si>
  <si>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</si>
  <si>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</si>
  <si>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</si>
  <si>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</si>
  <si>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</si>
  <si>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</si>
  <si>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</si>
  <si>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</si>
  <si>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</si>
  <si>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</si>
  <si>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</si>
  <si>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</si>
  <si>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</si>
  <si>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</si>
  <si>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</si>
  <si>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</si>
  <si>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</si>
  <si>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</si>
  <si>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</si>
  <si>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</si>
  <si>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</si>
  <si>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</si>
  <si>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</si>
  <si>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</si>
  <si>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</si>
  <si>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</si>
  <si>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</si>
  <si>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</si>
  <si>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</si>
  <si>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</si>
  <si>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</si>
  <si>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</si>
  <si>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</si>
  <si>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</si>
  <si>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</si>
  <si>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</si>
  <si>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</si>
  <si>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</si>
  <si>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</si>
  <si>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</si>
  <si>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</si>
  <si>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</si>
  <si>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</si>
  <si>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</si>
  <si>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</si>
  <si>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</si>
  <si>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</si>
  <si>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</si>
  <si>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</si>
  <si>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</si>
  <si>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</si>
  <si>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</si>
  <si>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</si>
  <si>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</si>
  <si>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</si>
  <si>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</si>
  <si>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</si>
  <si>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</si>
  <si>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</si>
  <si>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</si>
  <si>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</si>
  <si>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</si>
  <si>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</si>
  <si>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</si>
  <si>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</si>
  <si>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</si>
  <si>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</si>
  <si>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</si>
  <si>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</si>
  <si>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</si>
  <si>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</si>
  <si>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</si>
  <si>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</si>
  <si>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</si>
  <si>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</si>
  <si>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</si>
  <si>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</si>
  <si>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</si>
  <si>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</si>
  <si>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</si>
  <si>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</si>
  <si>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</si>
  <si>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</si>
  <si>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</si>
  <si>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</si>
  <si>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</si>
  <si>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</si>
  <si>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</si>
  <si>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</si>
  <si>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</si>
  <si>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</si>
  <si>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</si>
  <si>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</si>
  <si>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</si>
  <si>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</si>
  <si>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</si>
  <si>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</si>
  <si>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</si>
  <si>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</si>
  <si>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</si>
  <si>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</si>
  <si>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</si>
  <si>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</si>
  <si>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</si>
  <si>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</si>
  <si>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</si>
  <si>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</si>
  <si>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</si>
  <si>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</si>
  <si>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</si>
  <si>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</si>
  <si>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</si>
  <si>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</si>
  <si>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</si>
  <si>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</si>
  <si>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</si>
  <si>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</si>
  <si>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</si>
  <si>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</si>
  <si>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</si>
  <si>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</si>
  <si>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</si>
  <si>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</si>
  <si>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</si>
  <si>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</si>
  <si>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</si>
  <si>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</si>
  <si>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</si>
  <si>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</si>
  <si>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</si>
  <si>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</si>
  <si>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</si>
  <si>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</si>
  <si>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</si>
  <si>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</si>
  <si>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</si>
  <si>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</si>
  <si>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</si>
  <si>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</si>
  <si>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</si>
  <si>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</si>
  <si>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</si>
  <si>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</si>
  <si>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</si>
  <si>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</si>
  <si>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</si>
  <si>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</si>
  <si>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</si>
  <si>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</si>
  <si>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</si>
  <si>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</si>
  <si>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</si>
  <si>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</si>
  <si>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</si>
  <si>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</si>
  <si>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</si>
  <si>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</si>
  <si>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</si>
  <si>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</si>
  <si>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</si>
  <si>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</si>
  <si>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</si>
  <si>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</si>
  <si>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</si>
  <si>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</si>
  <si>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</si>
  <si>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</si>
  <si>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</si>
  <si>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</si>
  <si>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</si>
  <si>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</si>
  <si>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</si>
  <si>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</si>
  <si>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</si>
  <si>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</si>
  <si>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</si>
  <si>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</si>
  <si>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</si>
  <si>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</si>
  <si>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</si>
  <si>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</si>
  <si>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</si>
  <si>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</si>
  <si>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</si>
  <si>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</si>
  <si>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</si>
  <si>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</si>
  <si>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</si>
  <si>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</si>
  <si>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</si>
  <si>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</si>
  <si>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</si>
  <si>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</si>
  <si>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</si>
  <si>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</si>
  <si>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</si>
  <si>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</si>
  <si>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</si>
  <si>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</si>
  <si>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</si>
  <si>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</si>
  <si>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</si>
  <si>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</si>
  <si>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</si>
  <si>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</si>
  <si>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</si>
  <si>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</si>
  <si>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</si>
  <si>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</si>
  <si>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</si>
  <si>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</si>
  <si>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</si>
  <si>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</si>
  <si>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</si>
  <si>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</si>
  <si>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</si>
  <si>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</si>
  <si>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</si>
  <si>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</si>
  <si>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</si>
  <si>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</si>
  <si>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</si>
  <si>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</si>
  <si>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</si>
  <si>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</si>
  <si>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</si>
  <si>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</si>
  <si>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</si>
  <si>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</si>
  <si>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</si>
  <si>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</si>
  <si>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</si>
  <si>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</si>
  <si>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</si>
  <si>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</si>
  <si>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</si>
  <si>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</si>
  <si>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</si>
  <si>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</si>
  <si>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</si>
  <si>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</si>
  <si>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</si>
  <si>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</si>
  <si>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</si>
  <si>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</si>
  <si>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</si>
  <si>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</si>
  <si>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</si>
  <si>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</si>
  <si>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</si>
  <si>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</si>
  <si>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</si>
  <si>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</si>
  <si>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</si>
  <si>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</si>
  <si>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</si>
  <si>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</si>
  <si>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</si>
  <si>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</si>
  <si>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</si>
  <si>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</si>
  <si>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</si>
  <si>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</si>
  <si>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</si>
  <si>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</si>
  <si>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</si>
  <si>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</si>
  <si>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</si>
  <si>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</si>
  <si>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</si>
  <si>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</si>
  <si>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</si>
  <si>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</si>
  <si>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</si>
  <si>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</si>
  <si>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</si>
  <si>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</si>
  <si>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</si>
  <si>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</si>
  <si>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</si>
  <si>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</si>
  <si>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</si>
  <si>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</si>
  <si>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</si>
  <si>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</si>
  <si>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</si>
  <si>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</si>
  <si>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</si>
  <si>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</si>
  <si>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</si>
  <si>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</si>
  <si>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</si>
  <si>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</si>
  <si>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</si>
  <si>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</si>
  <si>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</si>
  <si>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</si>
  <si>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</si>
  <si>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</si>
  <si>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</si>
  <si>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</si>
  <si>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</si>
  <si>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</si>
  <si>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</si>
  <si>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</si>
  <si>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</si>
  <si>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</si>
  <si>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</si>
  <si>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</si>
  <si>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</si>
  <si>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</si>
  <si>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</si>
  <si>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</si>
  <si>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</si>
  <si>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</si>
  <si>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</si>
  <si>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</si>
  <si>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</si>
  <si>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</si>
  <si>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</si>
  <si>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</si>
  <si>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</si>
  <si>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</si>
  <si>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</si>
  <si>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</si>
  <si>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</si>
  <si>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</si>
  <si>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</si>
  <si>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</si>
  <si>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</si>
  <si>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</si>
  <si>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</si>
  <si>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</si>
  <si>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</si>
  <si>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</si>
  <si>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</si>
  <si>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</si>
  <si>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</si>
  <si>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</si>
  <si>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</si>
  <si>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</si>
  <si>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</si>
  <si>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</si>
  <si>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</si>
  <si>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</si>
  <si>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</si>
  <si>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</si>
  <si>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</si>
  <si>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</si>
  <si>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</si>
  <si>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</si>
  <si>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</si>
  <si>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</si>
  <si>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</si>
  <si>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</si>
  <si>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</si>
  <si>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</si>
  <si>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</si>
  <si>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</si>
  <si>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</si>
  <si>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</si>
  <si>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</si>
  <si>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</si>
  <si>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</si>
  <si>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</si>
  <si>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</si>
  <si>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</si>
  <si>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</si>
  <si>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</si>
  <si>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</si>
  <si>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</si>
  <si>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</si>
  <si>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</si>
  <si>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</si>
  <si>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</si>
  <si>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</si>
  <si>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</si>
  <si>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</si>
  <si>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</si>
  <si>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</si>
  <si>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</si>
  <si>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</si>
  <si>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</si>
  <si>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</si>
  <si>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</si>
  <si>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</si>
  <si>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</si>
  <si>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</si>
  <si>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</si>
  <si>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</si>
  <si>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</si>
  <si>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</si>
  <si>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</si>
  <si>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</si>
  <si>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</si>
  <si>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</si>
  <si>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</si>
  <si>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</si>
  <si>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</si>
  <si>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</si>
  <si>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</si>
  <si>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</si>
  <si>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</si>
  <si>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</si>
  <si>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</si>
  <si>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</si>
  <si>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</si>
  <si>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</si>
  <si>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</si>
  <si>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</si>
  <si>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</si>
  <si>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</si>
  <si>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</si>
  <si>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</si>
  <si>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</si>
  <si>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</si>
  <si>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</si>
  <si>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</si>
  <si>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</si>
  <si>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</si>
  <si>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</si>
  <si>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</si>
  <si>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</si>
  <si>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</si>
  <si>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</si>
  <si>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</si>
  <si>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</si>
  <si>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</si>
  <si>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</si>
  <si>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</si>
  <si>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</si>
  <si>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</si>
  <si>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</si>
  <si>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</si>
  <si>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</si>
  <si>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</si>
  <si>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</si>
  <si>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</si>
  <si>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</si>
  <si>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</si>
  <si>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</si>
  <si>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</si>
  <si>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</si>
  <si>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</si>
  <si>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</si>
  <si>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</si>
  <si>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</si>
  <si>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</si>
  <si>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</si>
  <si>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</si>
  <si>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</si>
  <si>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</si>
  <si>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</si>
  <si>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</si>
  <si>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</si>
  <si>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</si>
  <si>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</si>
  <si>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</si>
  <si>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</si>
  <si>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</si>
  <si>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</si>
  <si>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</si>
  <si>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</si>
  <si>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</si>
  <si>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</si>
  <si>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</si>
  <si>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</si>
  <si>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</si>
  <si>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</si>
  <si>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</si>
  <si>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</si>
  <si>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</si>
  <si>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</si>
  <si>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</si>
  <si>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</si>
  <si>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</si>
  <si>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</si>
  <si>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</si>
  <si>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</si>
  <si>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</si>
  <si>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</si>
  <si>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</si>
  <si>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</si>
  <si>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</si>
  <si>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</si>
  <si>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</si>
  <si>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</si>
  <si>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</si>
  <si>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</si>
  <si>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</si>
  <si>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</si>
  <si>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</si>
  <si>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</si>
  <si>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</si>
  <si>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</si>
  <si>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</si>
  <si>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</si>
  <si>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</si>
  <si>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</si>
  <si>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</si>
  <si>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</si>
  <si>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</si>
  <si>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</si>
  <si>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</si>
  <si>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</si>
  <si>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</si>
  <si>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</si>
  <si>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</si>
  <si>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</si>
  <si>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</si>
  <si>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</si>
  <si>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</si>
  <si>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</si>
  <si>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</si>
  <si>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</si>
  <si>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</si>
  <si>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</si>
  <si>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</si>
  <si>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</si>
  <si>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</si>
  <si>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</si>
  <si>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</si>
  <si>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</si>
  <si>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</si>
  <si>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</si>
  <si>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</si>
  <si>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</si>
  <si>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</si>
  <si>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</si>
  <si>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</si>
  <si>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</si>
  <si>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</si>
  <si>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</si>
  <si>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</si>
  <si>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</si>
  <si>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</si>
  <si>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</si>
  <si>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</si>
  <si>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</si>
  <si>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</si>
  <si>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</si>
  <si>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</si>
  <si>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</si>
  <si>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</si>
  <si>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</si>
  <si>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</si>
  <si>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</si>
  <si>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</si>
  <si>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</si>
  <si>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</si>
  <si>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</si>
  <si>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</si>
  <si>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</si>
  <si>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</si>
  <si>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</si>
  <si>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</si>
  <si>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</si>
  <si>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</si>
  <si>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</si>
  <si>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</si>
  <si>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</si>
  <si>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</si>
  <si>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</si>
  <si>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</si>
  <si>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</si>
  <si>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</si>
  <si>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</si>
  <si>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</si>
  <si>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</si>
  <si>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</si>
  <si>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</si>
  <si>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</si>
  <si>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</si>
  <si>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</si>
  <si>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</si>
  <si>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</si>
  <si>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</si>
  <si>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</si>
  <si>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</si>
  <si>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</si>
  <si>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</si>
  <si>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</si>
  <si>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</si>
  <si>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</si>
  <si>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</si>
  <si>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</si>
  <si>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</si>
  <si>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</si>
  <si>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</si>
  <si>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</si>
  <si>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</si>
  <si>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</si>
  <si>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</si>
  <si>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</si>
  <si>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</si>
  <si>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</si>
  <si>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</si>
  <si>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</si>
  <si>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</si>
  <si>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</si>
  <si>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</si>
  <si>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</si>
  <si>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</si>
  <si>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</si>
  <si>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</si>
  <si>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</si>
  <si>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</si>
  <si>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</si>
  <si>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</si>
  <si>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</si>
  <si>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</si>
  <si>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</si>
  <si>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</si>
  <si>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</si>
  <si>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</si>
  <si>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</si>
  <si>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</si>
  <si>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</si>
  <si>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</si>
  <si>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</si>
  <si>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</si>
  <si>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</si>
  <si>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</si>
  <si>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</si>
  <si>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</si>
  <si>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</si>
  <si>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</si>
  <si>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</si>
  <si>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</si>
  <si>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</si>
  <si>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</si>
  <si>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</si>
  <si>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</si>
  <si>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</si>
  <si>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</si>
  <si>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</si>
  <si>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</si>
  <si>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</si>
  <si>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</si>
  <si>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</si>
  <si>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</si>
  <si>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</si>
  <si>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</si>
  <si>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</si>
  <si>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</si>
  <si>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</si>
  <si>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</si>
  <si>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</si>
  <si>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</si>
  <si>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</si>
  <si>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</si>
  <si>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</si>
  <si>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</si>
  <si>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</si>
  <si>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</si>
  <si>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</si>
  <si>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</si>
  <si>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</si>
  <si>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</si>
  <si>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</si>
  <si>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</si>
  <si>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</si>
  <si>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</si>
  <si>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</si>
  <si>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</si>
  <si>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</si>
  <si>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</si>
  <si>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</si>
  <si>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</si>
  <si>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</si>
  <si>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</si>
  <si>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</si>
  <si>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</si>
  <si>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</si>
  <si>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</si>
  <si>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</si>
  <si>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</si>
  <si>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</si>
  <si>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</si>
  <si>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</si>
  <si>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</si>
  <si>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</si>
  <si>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</si>
  <si>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</si>
  <si>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</si>
  <si>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</si>
  <si>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</si>
  <si>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</si>
  <si>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</si>
  <si>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</si>
  <si>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</si>
  <si>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</si>
  <si>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</si>
  <si>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</si>
  <si>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</si>
  <si>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</si>
  <si>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</si>
  <si>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</si>
  <si>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</si>
  <si>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</si>
  <si>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</si>
  <si>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</si>
  <si>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</si>
  <si>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</si>
  <si>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</si>
  <si>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</si>
  <si>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</si>
  <si>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</si>
  <si>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</si>
  <si>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</si>
  <si>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</si>
  <si>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</si>
  <si>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</si>
  <si>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</si>
  <si>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</si>
  <si>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</si>
  <si>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</si>
  <si>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</si>
  <si>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</si>
  <si>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</si>
  <si>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</si>
  <si>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</si>
  <si>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</si>
  <si>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</si>
  <si>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</si>
  <si>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</si>
  <si>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</si>
  <si>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</si>
  <si>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</si>
  <si>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</si>
  <si>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</si>
  <si>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</si>
  <si>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</si>
  <si>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</si>
  <si>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</si>
  <si>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</si>
  <si>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</si>
  <si>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</si>
  <si>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</si>
  <si>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</si>
  <si>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</si>
  <si>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</si>
  <si>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</si>
  <si>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</si>
  <si>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</si>
  <si>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</si>
  <si>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</si>
  <si>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</si>
  <si>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</si>
  <si>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</si>
  <si>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</si>
  <si>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</si>
  <si>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</si>
  <si>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</si>
  <si>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</si>
  <si>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</si>
  <si>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</si>
  <si>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</si>
  <si>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</si>
  <si>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</si>
  <si>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</si>
  <si>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</si>
  <si>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</si>
  <si>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</si>
  <si>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</si>
  <si>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</si>
  <si>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</si>
  <si>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</si>
  <si>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</si>
  <si>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</si>
  <si>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</si>
  <si>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</si>
  <si>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</si>
  <si>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</si>
  <si>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</si>
  <si>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</si>
  <si>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</si>
  <si>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</si>
  <si>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</si>
  <si>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</si>
  <si>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</si>
  <si>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</si>
  <si>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</si>
  <si>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</si>
  <si>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</si>
  <si>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</si>
  <si>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</si>
  <si>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</si>
  <si>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</si>
  <si>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</si>
  <si>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</si>
  <si>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</si>
  <si>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</si>
  <si>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</si>
  <si>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</si>
  <si>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</si>
  <si>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</si>
  <si>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</si>
  <si>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</si>
  <si>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</si>
  <si>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</si>
  <si>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</si>
  <si>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</si>
  <si>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</si>
  <si>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</si>
  <si>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</si>
  <si>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</si>
  <si>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</si>
  <si>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</si>
  <si>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</si>
  <si>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</si>
  <si>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</si>
  <si>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</si>
  <si>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</si>
  <si>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</si>
  <si>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</si>
  <si>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</si>
  <si>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</si>
  <si>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</si>
  <si>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</si>
  <si>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</si>
  <si>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</si>
  <si>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</si>
  <si>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</si>
  <si>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</si>
  <si>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</si>
  <si>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</si>
  <si>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</si>
  <si>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</si>
  <si>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</si>
  <si>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</si>
  <si>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</si>
  <si>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</si>
  <si>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</si>
  <si>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</si>
  <si>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</si>
  <si>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</si>
  <si>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</si>
  <si>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</si>
  <si>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</si>
  <si>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</si>
  <si>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</si>
  <si>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</si>
  <si>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</si>
  <si>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</si>
  <si>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</si>
  <si>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</si>
  <si>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</si>
  <si>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</si>
  <si>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</si>
  <si>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</si>
  <si>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</si>
  <si>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</si>
  <si>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</si>
  <si>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</si>
  <si>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</si>
  <si>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</si>
  <si>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</si>
  <si>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</si>
  <si>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</si>
  <si>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</si>
  <si>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</si>
  <si>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</si>
  <si>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</si>
  <si>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</si>
  <si>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</si>
  <si>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</si>
  <si>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</si>
  <si>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</si>
  <si>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</si>
  <si>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</si>
  <si>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</si>
  <si>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</si>
  <si>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</si>
  <si>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</si>
  <si>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</si>
  <si>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</si>
  <si>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</si>
  <si>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</si>
  <si>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</si>
  <si>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</si>
  <si>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</si>
  <si>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</si>
  <si>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</si>
  <si>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</si>
  <si>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</si>
  <si>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</si>
  <si>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</si>
  <si>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</si>
  <si>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</si>
  <si>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</si>
  <si>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</si>
  <si>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</si>
  <si>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</si>
  <si>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</si>
  <si>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</si>
  <si>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</si>
  <si>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</si>
  <si>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</si>
  <si>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</si>
  <si>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</si>
  <si>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</si>
  <si>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</si>
  <si>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</si>
  <si>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</si>
  <si>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</si>
  <si>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</si>
  <si>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</si>
  <si>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</si>
  <si>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</si>
  <si>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</si>
  <si>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</si>
  <si>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</si>
  <si>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</si>
  <si>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</si>
  <si>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</si>
  <si>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</si>
  <si>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</si>
  <si>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</si>
  <si>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</si>
  <si>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</si>
  <si>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</si>
  <si>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</si>
  <si>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</si>
  <si>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</si>
  <si>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</si>
  <si>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</si>
  <si>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</si>
  <si>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</si>
  <si>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</si>
  <si>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</si>
  <si>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</si>
  <si>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</si>
  <si>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</si>
  <si>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</si>
  <si>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</si>
  <si>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</si>
  <si>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</si>
  <si>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</si>
  <si>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</si>
  <si>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</si>
  <si>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</si>
  <si>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</si>
  <si>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</si>
  <si>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</si>
  <si>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</si>
  <si>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</si>
  <si>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</si>
  <si>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</si>
  <si>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</si>
  <si>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</si>
  <si>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</si>
  <si>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</si>
  <si>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</si>
  <si>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</si>
  <si>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</si>
  <si>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</si>
  <si>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</si>
  <si>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</si>
  <si>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</si>
  <si>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</si>
  <si>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</si>
  <si>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</si>
  <si>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</si>
  <si>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</si>
  <si>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</si>
  <si>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</si>
  <si>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</si>
  <si>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</si>
  <si>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</si>
  <si>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</si>
  <si>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</si>
  <si>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</si>
  <si>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</si>
  <si>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</si>
  <si>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</si>
  <si>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</si>
  <si>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</si>
  <si>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</si>
  <si>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</si>
  <si>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</si>
  <si>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</si>
  <si>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</si>
  <si>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</si>
  <si>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</si>
  <si>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</si>
  <si>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</si>
  <si>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</si>
  <si>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</si>
  <si>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</si>
  <si>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</si>
  <si>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</si>
  <si>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</si>
  <si>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</si>
  <si>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</si>
  <si>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</si>
  <si>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</si>
  <si>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</si>
  <si>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</si>
  <si>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</si>
  <si>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</si>
  <si>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</si>
  <si>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</si>
  <si>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</si>
  <si>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</si>
  <si>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</si>
  <si>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</si>
  <si>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</si>
  <si>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</si>
  <si>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</si>
  <si>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</si>
  <si>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</si>
  <si>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</si>
  <si>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</si>
  <si>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</si>
  <si>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</si>
  <si>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</si>
  <si>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</si>
  <si>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</si>
  <si>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</si>
  <si>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</si>
  <si>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</si>
  <si>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</si>
  <si>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</si>
  <si>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</si>
  <si>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</si>
  <si>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</si>
  <si>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</si>
  <si>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</si>
  <si>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</si>
  <si>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</si>
  <si>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</si>
  <si>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</si>
  <si>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</si>
  <si>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</si>
  <si>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</si>
  <si>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</si>
  <si>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</si>
  <si>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</si>
  <si>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</si>
  <si>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</si>
  <si>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</si>
  <si>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</si>
  <si>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</si>
  <si>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</si>
  <si>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</si>
  <si>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</si>
  <si>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</si>
  <si>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</si>
  <si>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</si>
  <si>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</si>
  <si>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</si>
  <si>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</si>
  <si>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</si>
  <si>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</si>
  <si>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</si>
  <si>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</si>
  <si>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</si>
  <si>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</si>
  <si>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</si>
  <si>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</si>
  <si>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</si>
  <si>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</si>
  <si>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</si>
  <si>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</si>
  <si>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</si>
  <si>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</si>
  <si>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</si>
  <si>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</si>
  <si>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</si>
  <si>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</si>
  <si>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</si>
  <si>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</si>
  <si>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</si>
  <si>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</si>
  <si>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</si>
  <si>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</si>
  <si>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</si>
  <si>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</si>
  <si>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</si>
  <si>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</si>
  <si>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</si>
  <si>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</si>
  <si>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</si>
  <si>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</si>
  <si>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</si>
  <si>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</si>
  <si>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</si>
  <si>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</si>
  <si>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</si>
  <si>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</si>
  <si>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</si>
  <si>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</si>
  <si>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</si>
  <si>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</si>
  <si>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</si>
  <si>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</si>
  <si>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</si>
  <si>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</si>
  <si>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</si>
  <si>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</si>
  <si>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</si>
  <si>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</si>
  <si>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</si>
  <si>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</si>
  <si>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</si>
  <si>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</si>
  <si>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</si>
  <si>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</si>
  <si>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</si>
  <si>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</si>
  <si>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</si>
  <si>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</si>
  <si>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</si>
  <si>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</si>
  <si>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</si>
  <si>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</si>
  <si>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</si>
  <si>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</si>
  <si>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</si>
  <si>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</si>
  <si>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</si>
  <si>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</si>
  <si>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</si>
  <si>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</si>
  <si>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</si>
  <si>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</si>
  <si>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</si>
  <si>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</si>
  <si>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</si>
  <si>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</si>
  <si>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</si>
  <si>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</si>
  <si>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</si>
  <si>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</si>
  <si>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</si>
  <si>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</si>
  <si>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</si>
  <si>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</si>
  <si>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</si>
  <si>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</si>
  <si>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</si>
  <si>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</si>
  <si>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</si>
  <si>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</si>
  <si>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</si>
  <si>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</si>
  <si>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</si>
  <si>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</si>
  <si>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</si>
  <si>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</si>
  <si>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</si>
  <si>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</si>
  <si>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</si>
  <si>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</si>
  <si>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</si>
  <si>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</si>
  <si>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</si>
  <si>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</si>
  <si>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</si>
  <si>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</si>
  <si>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</si>
  <si>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</si>
  <si>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</si>
  <si>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</si>
  <si>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</si>
  <si>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</si>
  <si>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</si>
  <si>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</si>
  <si>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</si>
  <si>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</si>
  <si>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</si>
  <si>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</si>
  <si>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</si>
  <si>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</si>
  <si>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</si>
  <si>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</si>
  <si>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</si>
  <si>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</si>
  <si>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</si>
  <si>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</si>
  <si>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</si>
  <si>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</si>
  <si>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</si>
  <si>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</si>
  <si>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</si>
  <si>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</si>
  <si>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</si>
  <si>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</si>
  <si>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</si>
  <si>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</si>
  <si>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</si>
  <si>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</si>
  <si>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</si>
  <si>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</si>
  <si>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</si>
  <si>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</si>
  <si>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</si>
  <si>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</si>
  <si>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</si>
  <si>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</si>
  <si>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</si>
  <si>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</si>
  <si>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</si>
  <si>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</si>
  <si>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</si>
  <si>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</si>
  <si>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</si>
  <si>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</si>
  <si>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</si>
  <si>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</si>
  <si>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</si>
  <si>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</si>
  <si>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</si>
  <si>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</si>
  <si>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</si>
  <si>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</si>
  <si>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</si>
  <si>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</si>
  <si>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</si>
  <si>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</si>
  <si>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</si>
  <si>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</si>
  <si>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</si>
  <si>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</si>
  <si>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</si>
  <si>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</si>
  <si>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</si>
  <si>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</si>
  <si>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</si>
  <si>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</si>
  <si>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</si>
  <si>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</si>
  <si>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</si>
  <si>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</si>
  <si>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</si>
  <si>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</si>
  <si>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</si>
  <si>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</si>
  <si>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</si>
  <si>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</si>
  <si>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</si>
  <si>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</si>
  <si>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</si>
  <si>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</si>
  <si>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</si>
  <si>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</si>
  <si>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</si>
  <si>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</si>
  <si>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</si>
  <si>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</si>
  <si>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</si>
  <si>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</si>
  <si>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</si>
  <si>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</si>
  <si>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</si>
  <si>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</si>
  <si>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</si>
  <si>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</si>
  <si>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</si>
  <si>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</si>
  <si>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</si>
  <si>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</si>
  <si>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</si>
  <si>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</si>
  <si>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</si>
  <si>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</si>
  <si>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</si>
  <si>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</si>
  <si>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</si>
  <si>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</si>
  <si>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</si>
  <si>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</si>
  <si>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</si>
  <si>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</si>
  <si>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</si>
  <si>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</si>
  <si>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</si>
  <si>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</si>
  <si>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</si>
  <si>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</si>
  <si>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</si>
  <si>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</si>
  <si>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</si>
  <si>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</si>
  <si>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</si>
  <si>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</si>
  <si>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</si>
  <si>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</si>
  <si>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</si>
  <si>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</si>
  <si>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</si>
  <si>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</si>
  <si>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</si>
  <si>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</si>
  <si>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</si>
  <si>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</si>
  <si>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</si>
  <si>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</si>
  <si>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</si>
  <si>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</si>
  <si>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</si>
  <si>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</si>
  <si>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</si>
  <si>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</si>
  <si>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</si>
  <si>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</si>
  <si>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</si>
  <si>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</si>
  <si>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</si>
  <si>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</si>
  <si>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</si>
  <si>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</si>
  <si>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</si>
  <si>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</si>
  <si>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</si>
  <si>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</si>
  <si>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</si>
  <si>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</si>
  <si>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</si>
  <si>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</si>
  <si>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</si>
  <si>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</si>
  <si>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</si>
  <si>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</si>
  <si>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</si>
  <si>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</si>
  <si>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</si>
  <si>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</si>
  <si>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</si>
  <si>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</si>
  <si>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</si>
  <si>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</si>
  <si>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</si>
  <si>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</si>
  <si>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</si>
  <si>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</si>
  <si>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</si>
  <si>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</si>
  <si>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</si>
  <si>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</si>
  <si>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</si>
  <si>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</si>
  <si>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</si>
  <si>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</si>
  <si>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</si>
  <si>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</si>
  <si>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</si>
  <si>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</si>
  <si>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</si>
  <si>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</si>
  <si>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</si>
  <si>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</si>
  <si>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</si>
  <si>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</si>
  <si>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</si>
  <si>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</si>
  <si>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</si>
  <si>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</si>
  <si>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</si>
  <si>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</si>
  <si>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</si>
  <si>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</si>
  <si>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</si>
  <si>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</si>
  <si>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</si>
  <si>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</si>
  <si>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</si>
  <si>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</si>
  <si>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</si>
  <si>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</si>
  <si>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</si>
  <si>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</si>
  <si>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</si>
  <si>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</si>
  <si>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</si>
  <si>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</si>
  <si>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</si>
  <si>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</si>
  <si>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</si>
  <si>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</si>
  <si>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</si>
  <si>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</si>
  <si>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</si>
  <si>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</si>
  <si>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</si>
  <si>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</si>
  <si>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</si>
  <si>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</si>
  <si>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</si>
  <si>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</si>
  <si>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</si>
  <si>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</si>
  <si>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</si>
  <si>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</si>
  <si>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</si>
  <si>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</si>
  <si>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</si>
  <si>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</si>
  <si>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</si>
  <si>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</si>
  <si>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</si>
  <si>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</si>
  <si>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</si>
  <si>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</si>
  <si>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</si>
  <si>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</si>
  <si>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</si>
  <si>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</si>
  <si>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</si>
  <si>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</si>
  <si>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</si>
  <si>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</si>
  <si>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</si>
  <si>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</si>
  <si>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</si>
  <si>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</si>
  <si>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</si>
  <si>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</si>
  <si>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</si>
  <si>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</si>
  <si>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</si>
  <si>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</si>
  <si>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</si>
  <si>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</si>
  <si>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</si>
  <si>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</si>
  <si>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</si>
  <si>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</si>
  <si>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</si>
  <si>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</si>
  <si>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</si>
  <si>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</si>
  <si>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</si>
  <si>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</si>
  <si>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</si>
  <si>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</si>
  <si>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</si>
  <si>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</si>
  <si>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</si>
  <si>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</si>
  <si>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</si>
  <si>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</si>
  <si>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</si>
  <si>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</si>
  <si>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</si>
  <si>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</si>
  <si>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</si>
  <si>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</si>
  <si>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</si>
  <si>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</si>
  <si>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</si>
  <si>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</si>
  <si>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</si>
  <si>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</si>
  <si>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</si>
  <si>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</si>
  <si>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</si>
  <si>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</si>
  <si>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</si>
  <si>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</si>
  <si>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</si>
  <si>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</si>
  <si>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</si>
  <si>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</si>
  <si>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</si>
  <si>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</si>
  <si>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</si>
  <si>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</si>
  <si>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</si>
  <si>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</si>
  <si>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</si>
  <si>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</si>
  <si>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</si>
  <si>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</si>
  <si>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</si>
  <si>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</si>
  <si>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</si>
  <si>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</si>
  <si>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</si>
  <si>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</si>
  <si>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</si>
  <si>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</si>
  <si>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</si>
  <si>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</si>
  <si>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</si>
  <si>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</si>
  <si>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</si>
  <si>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</si>
  <si>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</si>
  <si>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</si>
  <si>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</si>
  <si>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</si>
  <si>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</si>
  <si>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</si>
  <si>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</si>
  <si>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</si>
  <si>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</si>
  <si>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</si>
  <si>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</si>
  <si>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</si>
  <si>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</si>
  <si>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</si>
  <si>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</si>
  <si>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</si>
  <si>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</si>
  <si>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</si>
  <si>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</si>
  <si>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</si>
  <si>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</si>
  <si>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</si>
  <si>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</si>
  <si>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</si>
  <si>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</si>
  <si>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</si>
  <si>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</si>
  <si>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</si>
  <si>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</si>
  <si>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</si>
  <si>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</si>
  <si>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</si>
  <si>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</si>
  <si>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</si>
  <si>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</si>
  <si>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</si>
  <si>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</si>
  <si>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</si>
  <si>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</si>
  <si>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</si>
  <si>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</si>
  <si>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</si>
  <si>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</si>
  <si>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</si>
  <si>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</si>
  <si>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</si>
  <si>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</si>
  <si>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</si>
  <si>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</si>
  <si>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</si>
  <si>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</si>
  <si>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</si>
  <si>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</si>
  <si>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</si>
  <si>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</si>
  <si>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</si>
  <si>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</si>
  <si>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</si>
  <si>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</si>
  <si>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</si>
  <si>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</si>
  <si>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</si>
  <si>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</si>
  <si>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</si>
  <si>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</si>
  <si>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</si>
  <si>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</si>
  <si>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</si>
  <si>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</si>
  <si>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</si>
  <si>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</si>
  <si>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</si>
  <si>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</si>
  <si>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</si>
  <si>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</si>
  <si>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</si>
  <si>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</si>
  <si>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</si>
  <si>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</si>
  <si>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</si>
  <si>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</si>
  <si>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</si>
  <si>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</si>
  <si>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</si>
  <si>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</si>
  <si>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</si>
  <si>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</si>
  <si>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</si>
  <si>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</si>
  <si>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</si>
  <si>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</si>
  <si>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</si>
  <si>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</si>
  <si>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</si>
  <si>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</si>
  <si>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</si>
  <si>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</si>
  <si>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</si>
  <si>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</si>
  <si>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</si>
  <si>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</si>
  <si>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</si>
  <si>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</si>
  <si>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</si>
  <si>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</si>
  <si>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</si>
  <si>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</si>
  <si>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</si>
  <si>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</si>
  <si>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</si>
  <si>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</si>
  <si>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</si>
  <si>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</si>
  <si>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</si>
  <si>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</si>
  <si>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</si>
  <si>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</si>
  <si>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</si>
  <si>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</si>
  <si>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</si>
  <si>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</si>
  <si>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</si>
  <si>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</si>
  <si>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</si>
  <si>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</si>
  <si>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</si>
  <si>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</si>
  <si>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</si>
  <si>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</si>
  <si>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</si>
  <si>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</si>
  <si>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</si>
  <si>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</si>
  <si>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</si>
  <si>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</si>
  <si>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</si>
  <si>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</si>
  <si>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</si>
  <si>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</si>
  <si>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</si>
  <si>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</si>
  <si>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</si>
  <si>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</si>
  <si>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</si>
  <si>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</si>
  <si>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</si>
  <si>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</si>
  <si>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</si>
  <si>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</si>
  <si>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</si>
  <si>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</si>
  <si>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</si>
  <si>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</si>
  <si>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</si>
  <si>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</si>
  <si>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</si>
  <si>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</si>
  <si>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</si>
  <si>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</si>
  <si>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</si>
  <si>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</si>
  <si>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</si>
  <si>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</si>
  <si>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</si>
  <si>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</si>
  <si>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</si>
  <si>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</si>
  <si>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</si>
  <si>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</si>
  <si>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</si>
  <si>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</si>
  <si>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</si>
  <si>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</si>
  <si>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</si>
  <si>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</si>
  <si>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</si>
  <si>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</si>
  <si>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</si>
  <si>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</si>
  <si>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</si>
  <si>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</si>
  <si>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</si>
  <si>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</si>
  <si>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</si>
  <si>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</si>
  <si>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</si>
  <si>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</si>
  <si>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</si>
  <si>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</si>
  <si>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</si>
  <si>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</si>
  <si>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</si>
  <si>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</si>
  <si>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</si>
  <si>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</si>
  <si>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</si>
  <si>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</si>
  <si>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</si>
  <si>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</si>
  <si>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</si>
  <si>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</si>
  <si>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</si>
  <si>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</si>
  <si>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</si>
  <si>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</si>
  <si>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</si>
  <si>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</si>
  <si>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</si>
  <si>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</si>
  <si>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</si>
  <si>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</si>
  <si>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</si>
  <si>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</si>
  <si>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</si>
  <si>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</si>
  <si>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</si>
  <si>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</si>
  <si>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</si>
  <si>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</si>
  <si>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</si>
  <si>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</si>
  <si>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</si>
  <si>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</si>
  <si>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</si>
  <si>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</si>
  <si>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</si>
  <si>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</si>
  <si>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</si>
  <si>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</si>
  <si>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</si>
  <si>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</si>
  <si>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</si>
  <si>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</si>
  <si>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</si>
  <si>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</si>
  <si>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</si>
  <si>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</si>
  <si>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</si>
  <si>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</si>
  <si>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</si>
  <si>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</si>
  <si>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</si>
  <si>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</si>
  <si>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</si>
  <si>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</si>
  <si>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</si>
  <si>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</si>
  <si>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</si>
  <si>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</si>
  <si>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</si>
  <si>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</si>
  <si>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</si>
  <si>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</si>
  <si>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</si>
  <si>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</si>
  <si>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</si>
  <si>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</si>
  <si>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</si>
  <si>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</si>
  <si>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</si>
  <si>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</si>
  <si>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</si>
  <si>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</si>
  <si>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</si>
  <si>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</si>
  <si>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</si>
  <si>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</si>
  <si>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</si>
  <si>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</si>
  <si>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</si>
  <si>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</si>
  <si>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</si>
  <si>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</si>
  <si>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</si>
  <si>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</si>
  <si>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</si>
  <si>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</si>
  <si>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</si>
  <si>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</si>
  <si>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</si>
  <si>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</si>
  <si>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</si>
  <si>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</si>
  <si>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</si>
  <si>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</si>
  <si>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</si>
  <si>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</si>
  <si>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</si>
  <si>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</si>
  <si>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</si>
  <si>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</si>
  <si>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</si>
  <si>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</si>
  <si>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</si>
  <si>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</si>
  <si>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</si>
  <si>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</si>
  <si>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</si>
  <si>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</si>
  <si>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</si>
  <si>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</si>
  <si>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</si>
  <si>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</si>
  <si>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</si>
  <si>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</si>
  <si>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</si>
  <si>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</si>
  <si>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</si>
  <si>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</si>
  <si>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</si>
  <si>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</si>
  <si>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</si>
  <si>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</si>
  <si>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</si>
  <si>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</si>
  <si>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</si>
  <si>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</si>
  <si>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</si>
  <si>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</si>
  <si>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</si>
  <si>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</si>
  <si>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</si>
  <si>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</si>
  <si>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</si>
  <si>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</si>
  <si>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</si>
  <si>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</si>
  <si>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</si>
  <si>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</si>
  <si>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</si>
  <si>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</si>
  <si>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</si>
  <si>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</si>
  <si>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</si>
  <si>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</si>
  <si>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</si>
  <si>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</si>
  <si>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</si>
  <si>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</si>
  <si>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</si>
  <si>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</si>
  <si>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</si>
  <si>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</si>
  <si>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</si>
  <si>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</si>
  <si>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</si>
  <si>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</si>
  <si>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</si>
  <si>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</si>
  <si>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</si>
  <si>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</si>
  <si>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</si>
  <si>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</si>
  <si>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</si>
  <si>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</si>
  <si>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</si>
  <si>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</si>
  <si>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</si>
  <si>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</si>
  <si>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</si>
  <si>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</si>
  <si>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</si>
  <si>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</si>
  <si>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</si>
  <si>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</si>
  <si>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</si>
  <si>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</si>
  <si>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</si>
  <si>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</si>
  <si>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</si>
  <si>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</si>
  <si>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</si>
  <si>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</si>
  <si>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</si>
  <si>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</si>
  <si>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</si>
  <si>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</si>
  <si>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</si>
  <si>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</si>
  <si>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</si>
  <si>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</si>
  <si>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</si>
  <si>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</si>
  <si>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</si>
  <si>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</si>
  <si>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</si>
  <si>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</si>
  <si>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</si>
  <si>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</si>
  <si>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</si>
  <si>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</si>
  <si>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</si>
  <si>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</si>
  <si>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</si>
  <si>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</si>
  <si>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</si>
  <si>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</si>
  <si>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</si>
  <si>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</si>
  <si>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</si>
  <si>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</si>
  <si>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</si>
  <si>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</si>
  <si>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</si>
  <si>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</si>
  <si>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</si>
  <si>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</si>
  <si>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</si>
  <si>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</si>
  <si>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</si>
  <si>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</si>
  <si>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</si>
  <si>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</si>
  <si>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</si>
  <si>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</si>
  <si>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</si>
  <si>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</si>
  <si>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</si>
  <si>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</si>
  <si>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</si>
  <si>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</si>
  <si>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</si>
  <si>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</si>
  <si>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</si>
  <si>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</si>
  <si>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</si>
  <si>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</si>
  <si>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</si>
  <si>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</si>
  <si>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</si>
  <si>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</si>
  <si>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</si>
  <si>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</si>
  <si>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</si>
  <si>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</si>
  <si>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</si>
  <si>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</si>
  <si>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</si>
  <si>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</si>
  <si>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</si>
  <si>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</si>
  <si>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</si>
  <si>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</si>
  <si>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</si>
  <si>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</si>
  <si>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</si>
  <si>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</si>
  <si>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</si>
  <si>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</si>
  <si>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</si>
  <si>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</si>
  <si>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</si>
  <si>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</si>
  <si>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</si>
  <si>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</si>
  <si>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</si>
  <si>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</si>
  <si>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</si>
  <si>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</si>
  <si>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</si>
  <si>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</si>
  <si>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</si>
  <si>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</si>
  <si>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</si>
  <si>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</si>
  <si>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</si>
  <si>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</si>
  <si>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</si>
  <si>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</si>
  <si>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</si>
  <si>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</si>
  <si>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</si>
  <si>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</si>
  <si>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</si>
  <si>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</si>
  <si>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</si>
  <si>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</si>
  <si>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</si>
  <si>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</si>
  <si>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</si>
  <si>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</si>
  <si>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</si>
  <si>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</si>
  <si>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</si>
  <si>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</si>
  <si>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</si>
  <si>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</si>
  <si>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</si>
  <si>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</si>
  <si>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</si>
  <si>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</si>
  <si>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</si>
  <si>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</si>
  <si>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</si>
  <si>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</si>
  <si>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</si>
  <si>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</si>
  <si>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</si>
  <si>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</si>
  <si>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</si>
  <si>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</si>
  <si>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</si>
  <si>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</si>
  <si>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</si>
  <si>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</si>
  <si>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</si>
  <si>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</si>
  <si>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</si>
  <si>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</si>
  <si>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</si>
  <si>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</si>
  <si>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</si>
  <si>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</si>
  <si>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</si>
  <si>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</si>
  <si>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</si>
  <si>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</si>
  <si>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</si>
  <si>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</si>
  <si>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</si>
  <si>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</si>
  <si>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</si>
  <si>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</si>
  <si>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</si>
  <si>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</si>
  <si>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</si>
  <si>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</si>
  <si>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</si>
  <si>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</si>
  <si>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</si>
  <si>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</si>
  <si>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</si>
  <si>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</si>
  <si>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</si>
  <si>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</si>
  <si>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</si>
  <si>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</si>
  <si>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</si>
  <si>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</si>
  <si>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</si>
  <si>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</si>
  <si>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</si>
  <si>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</si>
  <si>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</si>
  <si>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</si>
  <si>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</si>
  <si>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</si>
  <si>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</si>
  <si>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</si>
  <si>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</si>
  <si>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</si>
  <si>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</si>
  <si>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</si>
  <si>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</si>
  <si>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</si>
  <si>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</si>
  <si>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</si>
  <si>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</si>
  <si>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</si>
  <si>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</si>
  <si>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</si>
  <si>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</si>
  <si>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</si>
  <si>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</si>
  <si>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</si>
  <si>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</si>
  <si>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</si>
  <si>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</si>
  <si>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</si>
  <si>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</si>
  <si>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</si>
  <si>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</si>
  <si>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</si>
  <si>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</si>
  <si>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</si>
  <si>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</si>
  <si>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</si>
  <si>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</si>
  <si>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</si>
  <si>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</si>
  <si>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</si>
  <si>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</si>
  <si>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</si>
  <si>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</si>
  <si>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</si>
  <si>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</si>
  <si>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</si>
  <si>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</si>
  <si>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</si>
  <si>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</si>
  <si>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</si>
  <si>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</si>
  <si>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</si>
  <si>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</si>
  <si>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</si>
  <si>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</si>
  <si>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</si>
  <si>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</si>
  <si>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</si>
  <si>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</si>
  <si>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</si>
  <si>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</si>
  <si>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</si>
  <si>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</si>
  <si>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</si>
  <si>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</si>
  <si>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</si>
  <si>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</si>
  <si>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</si>
  <si>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</si>
  <si>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</si>
  <si>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</si>
  <si>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</si>
  <si>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</si>
  <si>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</si>
  <si>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</si>
  <si>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</si>
  <si>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</si>
  <si>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</si>
  <si>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</si>
  <si>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</si>
  <si>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</si>
  <si>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</si>
  <si>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</si>
  <si>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</si>
  <si>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</si>
  <si>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</si>
  <si>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</si>
  <si>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</si>
  <si>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</si>
  <si>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</si>
  <si>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</si>
  <si>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</si>
  <si>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</si>
  <si>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</si>
  <si>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</si>
  <si>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</si>
  <si>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</si>
  <si>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</si>
  <si>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</si>
  <si>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</si>
  <si>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</si>
  <si>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</si>
  <si>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</si>
  <si>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</si>
  <si>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</si>
  <si>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</si>
  <si>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</si>
  <si>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</si>
  <si>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</si>
  <si>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</si>
  <si>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</si>
  <si>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</si>
  <si>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</si>
  <si>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</si>
  <si>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</si>
  <si>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</si>
  <si>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</si>
  <si>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</si>
  <si>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</si>
  <si>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</si>
  <si>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</si>
  <si>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</si>
  <si>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</si>
  <si>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</si>
  <si>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</si>
  <si>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</si>
  <si>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</si>
  <si>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</si>
  <si>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</si>
  <si>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</si>
  <si>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</si>
  <si>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</si>
  <si>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</si>
  <si>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</si>
  <si>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</si>
  <si>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</si>
  <si>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</si>
  <si>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</si>
  <si>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</si>
  <si>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</si>
  <si>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</si>
  <si>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</si>
  <si>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</si>
  <si>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</si>
  <si>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</si>
  <si>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</si>
  <si>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</si>
  <si>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</si>
  <si>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</si>
  <si>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</si>
  <si>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</si>
  <si>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</si>
  <si>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</si>
  <si>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</si>
  <si>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</si>
  <si>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</si>
  <si>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</si>
  <si>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</si>
  <si>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</si>
  <si>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</si>
  <si>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</si>
  <si>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</si>
  <si>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</si>
  <si>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</si>
  <si>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</si>
  <si>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</si>
  <si>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</si>
  <si>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</si>
  <si>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</si>
  <si>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</si>
  <si>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</si>
  <si>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</si>
  <si>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</si>
  <si>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</si>
  <si>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</si>
  <si>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</si>
  <si>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</si>
  <si>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</si>
  <si>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</si>
  <si>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</si>
  <si>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</si>
  <si>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</si>
  <si>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</si>
  <si>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</si>
  <si>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</si>
  <si>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</si>
  <si>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</si>
  <si>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</si>
  <si>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</si>
  <si>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</si>
  <si>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</si>
  <si>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</si>
  <si>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</si>
  <si>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</si>
  <si>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</si>
  <si>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</si>
  <si>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</si>
  <si>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</si>
  <si>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</si>
  <si>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</si>
  <si>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</si>
  <si>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</si>
  <si>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</si>
  <si>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</si>
  <si>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</si>
  <si>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</si>
  <si>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</si>
  <si>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</si>
  <si>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</si>
  <si>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</si>
  <si>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</si>
  <si>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</si>
  <si>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</si>
  <si>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</si>
  <si>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</si>
  <si>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</si>
  <si>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</si>
  <si>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</si>
  <si>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</si>
  <si>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</si>
  <si>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</si>
  <si>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</si>
  <si>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</si>
  <si>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</si>
  <si>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</si>
  <si>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</si>
  <si>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</si>
  <si>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</si>
  <si>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</si>
  <si>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</si>
  <si>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</si>
  <si>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</si>
  <si>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</si>
  <si>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</si>
  <si>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</si>
  <si>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</si>
  <si>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</si>
  <si>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</si>
  <si>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</si>
  <si>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</si>
  <si>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</si>
  <si>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</si>
  <si>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</si>
  <si>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</si>
  <si>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</si>
  <si>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</si>
  <si>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</si>
  <si>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</si>
  <si>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</si>
  <si>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</si>
  <si>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</si>
  <si>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</si>
  <si>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</si>
  <si>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</si>
  <si>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</si>
  <si>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</si>
  <si>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</si>
  <si>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</si>
  <si>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</si>
  <si>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</si>
  <si>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</si>
  <si>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</si>
  <si>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</si>
  <si>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</si>
  <si>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</si>
  <si>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</si>
  <si>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</si>
  <si>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</si>
  <si>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</si>
  <si>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</si>
  <si>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</si>
  <si>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</si>
  <si>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</si>
  <si>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</si>
  <si>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</si>
  <si>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</si>
  <si>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</si>
  <si>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</si>
  <si>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</si>
  <si>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</si>
  <si>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</si>
  <si>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</si>
  <si>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</si>
  <si>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</si>
  <si>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</si>
  <si>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</si>
  <si>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</si>
  <si>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</si>
  <si>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</si>
  <si>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</si>
  <si>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</si>
  <si>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</si>
  <si>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</si>
  <si>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</si>
  <si>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</si>
  <si>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</si>
  <si>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</si>
  <si>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</si>
  <si>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</si>
  <si>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</si>
  <si>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</si>
  <si>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</si>
  <si>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</si>
  <si>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</si>
  <si>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</si>
  <si>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</si>
  <si>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</si>
  <si>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</si>
  <si>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</si>
  <si>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</si>
  <si>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</si>
  <si>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</si>
  <si>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</si>
  <si>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</si>
  <si>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</si>
  <si>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</si>
  <si>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</si>
  <si>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</si>
  <si>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</si>
  <si>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</si>
  <si>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</si>
  <si>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</si>
  <si>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</si>
  <si>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</si>
  <si>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</si>
  <si>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</si>
  <si>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</si>
  <si>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</si>
  <si>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</si>
  <si>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</si>
  <si>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</si>
  <si>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</si>
  <si>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</si>
  <si>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</si>
  <si>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</si>
  <si>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</si>
  <si>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</si>
  <si>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</si>
  <si>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</si>
  <si>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</si>
  <si>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</si>
  <si>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</si>
  <si>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</si>
  <si>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</si>
  <si>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</si>
  <si>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</si>
  <si>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</si>
  <si>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</si>
  <si>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</si>
  <si>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</si>
  <si>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</si>
  <si>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</si>
  <si>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</si>
  <si>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</si>
  <si>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</si>
  <si>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</si>
  <si>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</si>
  <si>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</si>
  <si>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</si>
  <si>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</si>
  <si>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</si>
  <si>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</si>
  <si>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</si>
  <si>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</si>
  <si>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</si>
  <si>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</si>
  <si>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</si>
  <si>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</si>
  <si>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</si>
  <si>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</si>
  <si>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</si>
  <si>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</si>
  <si>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</si>
  <si>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</si>
  <si>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</si>
  <si>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</si>
  <si>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</si>
  <si>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</si>
  <si>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</si>
  <si>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</si>
  <si>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</si>
  <si>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</si>
  <si>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</si>
  <si>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</si>
  <si>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</si>
  <si>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</si>
  <si>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</si>
  <si>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</si>
  <si>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</si>
  <si>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</si>
  <si>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</si>
  <si>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</si>
  <si>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</si>
  <si>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</si>
  <si>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</si>
  <si>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</si>
  <si>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</si>
  <si>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</si>
  <si>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</si>
  <si>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</si>
  <si>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</si>
  <si>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</si>
  <si>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</si>
  <si>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</si>
  <si>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</si>
  <si>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</si>
  <si>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</si>
  <si>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</si>
  <si>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</si>
  <si>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</si>
  <si>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</si>
  <si>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</si>
  <si>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</si>
  <si>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</si>
  <si>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</si>
  <si>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</si>
  <si>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</si>
  <si>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</si>
  <si>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</si>
  <si>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</si>
  <si>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</si>
  <si>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</si>
  <si>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</si>
  <si>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</si>
  <si>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</si>
  <si>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</si>
  <si>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</si>
  <si>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</si>
  <si>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</si>
  <si>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</si>
  <si>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</si>
  <si>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</si>
  <si>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</si>
  <si>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</si>
  <si>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</si>
  <si>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</si>
  <si>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</si>
  <si>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</si>
  <si>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</si>
  <si>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</si>
  <si>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</si>
  <si>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</si>
  <si>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</si>
  <si>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</si>
  <si>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</si>
  <si>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</si>
  <si>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</si>
  <si>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</si>
  <si>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</si>
  <si>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</si>
  <si>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</si>
  <si>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</si>
  <si>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</si>
  <si>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</si>
  <si>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</si>
  <si>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</si>
  <si>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</si>
  <si>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</si>
  <si>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</si>
  <si>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</si>
  <si>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</si>
  <si>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</si>
  <si>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</si>
  <si>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</si>
  <si>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</si>
  <si>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</si>
  <si>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</si>
  <si>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</si>
  <si>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</si>
  <si>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</si>
  <si>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</si>
  <si>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</si>
  <si>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</si>
  <si>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</si>
  <si>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</si>
  <si>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</si>
  <si>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</si>
  <si>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</si>
  <si>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</si>
  <si>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</si>
  <si>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</si>
  <si>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</si>
  <si>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</si>
  <si>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</si>
  <si>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</si>
  <si>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</si>
  <si>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</si>
  <si>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</si>
  <si>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</si>
  <si>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</si>
  <si>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</si>
  <si>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</si>
  <si>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</si>
  <si>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</si>
  <si>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</si>
  <si>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</si>
  <si>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</si>
  <si>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</si>
  <si>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</si>
  <si>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</si>
  <si>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</si>
  <si>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</si>
  <si>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</si>
  <si>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</si>
  <si>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</si>
  <si>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</si>
  <si>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</si>
  <si>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</si>
  <si>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</si>
  <si>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</si>
  <si>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</si>
  <si>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</si>
  <si>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</si>
  <si>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</si>
  <si>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</si>
  <si>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</si>
  <si>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</si>
  <si>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</si>
  <si>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</si>
  <si>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</si>
  <si>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</si>
  <si>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</si>
  <si>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</si>
  <si>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</si>
  <si>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</si>
  <si>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</si>
  <si>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</si>
  <si>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</si>
  <si>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</si>
  <si>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</si>
  <si>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</si>
  <si>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</si>
  <si>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</si>
  <si>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</si>
  <si>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</si>
  <si>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</si>
  <si>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</si>
  <si>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</si>
  <si>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</si>
  <si>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</si>
  <si>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</si>
  <si>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</si>
  <si>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</si>
  <si>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</si>
  <si>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</si>
  <si>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</si>
  <si>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</si>
  <si>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</si>
  <si>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</si>
  <si>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</si>
  <si>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</si>
  <si>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</si>
  <si>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</si>
  <si>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</si>
  <si>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</si>
  <si>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</si>
  <si>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</si>
  <si>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</si>
  <si>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</si>
  <si>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</si>
  <si>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</si>
  <si>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</si>
  <si>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</si>
  <si>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</si>
  <si>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</si>
  <si>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</si>
  <si>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</si>
  <si>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</si>
  <si>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</si>
  <si>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</si>
  <si>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</si>
  <si>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</si>
  <si>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</si>
  <si>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</si>
  <si>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</si>
  <si>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</si>
  <si>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</si>
  <si>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</si>
  <si>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</si>
  <si>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</si>
  <si>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</si>
  <si>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</si>
  <si>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</si>
  <si>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</si>
  <si>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</si>
  <si>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</si>
  <si>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</si>
  <si>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</si>
  <si>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</si>
  <si>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</si>
  <si>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</si>
  <si>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</si>
  <si>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</si>
  <si>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</si>
  <si>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</si>
  <si>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</si>
  <si>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</si>
  <si>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</si>
  <si>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</si>
  <si>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</si>
  <si>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</si>
  <si>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</si>
  <si>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</si>
  <si>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</si>
  <si>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</si>
  <si>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</si>
  <si>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</si>
  <si>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</si>
  <si>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</si>
  <si>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</si>
  <si>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</si>
  <si>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</si>
  <si>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</si>
  <si>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</si>
  <si>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</si>
  <si>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</si>
  <si>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</si>
  <si>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</si>
  <si>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</si>
  <si>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</si>
  <si>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</si>
  <si>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</si>
  <si>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</si>
  <si>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</si>
  <si>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</si>
  <si>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</si>
  <si>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</si>
  <si>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</si>
  <si>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</si>
  <si>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</si>
  <si>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</si>
  <si>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</si>
  <si>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</si>
  <si>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</si>
  <si>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</si>
  <si>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</si>
  <si>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</si>
  <si>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</si>
  <si>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</si>
  <si>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</si>
  <si>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</si>
  <si>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</si>
  <si>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</si>
  <si>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</si>
  <si>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</si>
  <si>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</si>
  <si>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</si>
  <si>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</si>
  <si>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</si>
  <si>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</si>
  <si>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</si>
  <si>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</si>
  <si>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</si>
  <si>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</si>
  <si>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</si>
  <si>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</si>
  <si>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</si>
  <si>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</si>
  <si>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</si>
  <si>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</si>
  <si>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</si>
  <si>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</si>
  <si>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</si>
  <si>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</si>
  <si>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</si>
  <si>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</si>
  <si>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</si>
  <si>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</si>
  <si>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</si>
  <si>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</si>
  <si>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</si>
  <si>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</si>
  <si>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</si>
  <si>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</si>
  <si>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</si>
  <si>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</si>
  <si>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</si>
  <si>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</si>
  <si>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</si>
  <si>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</si>
  <si>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</si>
  <si>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</si>
  <si>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</si>
  <si>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</si>
  <si>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</si>
  <si>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</si>
  <si>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</si>
  <si>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</si>
  <si>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</si>
  <si>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</si>
  <si>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</si>
  <si>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</si>
  <si>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</si>
  <si>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</si>
  <si>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</si>
  <si>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</si>
  <si>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</si>
  <si>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</si>
  <si>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</si>
  <si>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</si>
  <si>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</si>
  <si>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</si>
  <si>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</si>
  <si>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</si>
  <si>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</si>
  <si>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</si>
  <si>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</si>
  <si>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</si>
  <si>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</si>
  <si>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</si>
  <si>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</si>
  <si>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</si>
  <si>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</si>
  <si>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</si>
  <si>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</si>
  <si>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</si>
  <si>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</si>
  <si>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</si>
  <si>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</si>
  <si>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</si>
  <si>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</si>
  <si>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</si>
  <si>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</si>
  <si>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</si>
  <si>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</si>
  <si>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</si>
  <si>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</si>
  <si>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</si>
  <si>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</si>
  <si>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</si>
  <si>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</si>
  <si>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</si>
  <si>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</si>
  <si>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</si>
  <si>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</si>
  <si>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</si>
  <si>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</si>
  <si>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</si>
  <si>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</si>
  <si>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</si>
  <si>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</si>
  <si>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</si>
  <si>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</si>
  <si>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</si>
  <si>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</si>
  <si>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</si>
  <si>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</si>
  <si>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</si>
  <si>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</si>
  <si>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</si>
  <si>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</si>
  <si>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</si>
  <si>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</si>
  <si>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</si>
  <si>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</si>
  <si>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</si>
  <si>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</si>
  <si>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</si>
  <si>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</si>
  <si>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</si>
  <si>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</si>
  <si>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</si>
  <si>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</si>
  <si>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</si>
  <si>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</si>
  <si>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</si>
  <si>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</si>
  <si>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</si>
  <si>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</si>
  <si>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</si>
  <si>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</si>
  <si>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</si>
  <si>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</si>
  <si>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</si>
  <si>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</si>
  <si>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</si>
  <si>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</si>
  <si>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</si>
  <si>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</si>
  <si>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</si>
  <si>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</si>
  <si>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</si>
  <si>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</si>
  <si>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</si>
  <si>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</si>
  <si>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</si>
  <si>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</si>
  <si>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</si>
  <si>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</si>
  <si>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</si>
  <si>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</si>
  <si>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</si>
  <si>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</si>
  <si>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</si>
  <si>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</si>
  <si>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</si>
  <si>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</si>
  <si>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</si>
  <si>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</si>
  <si>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</si>
  <si>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</si>
  <si>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</si>
  <si>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</si>
  <si>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</si>
  <si>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</si>
  <si>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</si>
  <si>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</si>
  <si>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</si>
  <si>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</si>
  <si>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</si>
  <si>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</si>
  <si>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</si>
  <si>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</si>
  <si>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</si>
  <si>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</si>
  <si>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</si>
  <si>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</si>
  <si>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</si>
  <si>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</si>
  <si>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</si>
  <si>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</si>
  <si>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</si>
  <si>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</si>
  <si>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</si>
  <si>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</si>
  <si>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</si>
  <si>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</si>
  <si>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</si>
  <si>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</si>
  <si>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</si>
  <si>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</si>
  <si>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</si>
  <si>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</si>
  <si>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</si>
  <si>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</si>
  <si>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</si>
  <si>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</si>
  <si>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</si>
  <si>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</si>
  <si>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</si>
  <si>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</si>
  <si>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</si>
  <si>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</si>
  <si>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</si>
  <si>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</si>
  <si>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</si>
  <si>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</si>
  <si>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</si>
  <si>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</si>
  <si>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</si>
  <si>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</si>
  <si>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</si>
  <si>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</si>
  <si>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</si>
  <si>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</si>
  <si>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</si>
  <si>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</si>
  <si>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</si>
  <si>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</si>
  <si>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</si>
  <si>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</si>
  <si>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</si>
  <si>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</si>
  <si>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</si>
  <si>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</si>
  <si>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</si>
  <si>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</si>
  <si>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</si>
  <si>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</si>
  <si>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</si>
  <si>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</si>
  <si>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</si>
  <si>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</si>
  <si>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</si>
  <si>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</si>
  <si>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</si>
  <si>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</si>
  <si>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</si>
  <si>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</si>
  <si>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</si>
  <si>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</si>
  <si>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</si>
  <si>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</si>
  <si>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</si>
  <si>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</si>
  <si>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</si>
  <si>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</si>
  <si>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</si>
  <si>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</si>
  <si>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</si>
  <si>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</si>
  <si>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</si>
  <si>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</si>
  <si>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</si>
  <si>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</si>
  <si>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</si>
  <si>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</si>
  <si>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</si>
  <si>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</si>
  <si>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</si>
  <si>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</si>
  <si>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</si>
  <si>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</si>
  <si>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</si>
  <si>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</si>
  <si>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</si>
  <si>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</si>
  <si>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</si>
  <si>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</si>
  <si>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</si>
  <si>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</si>
  <si>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</si>
  <si>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</si>
  <si>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</si>
  <si>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</si>
  <si>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</si>
  <si>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</si>
  <si>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</si>
  <si>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</si>
  <si>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</si>
  <si>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</si>
  <si>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</si>
  <si>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</si>
  <si>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</si>
  <si>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</si>
  <si>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</si>
  <si>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</si>
  <si>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</si>
  <si>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</si>
  <si>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</si>
  <si>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</si>
  <si>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</si>
  <si>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</si>
  <si>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</si>
  <si>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</si>
  <si>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</si>
  <si>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</si>
  <si>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</si>
  <si>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</si>
  <si>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</si>
  <si>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</si>
  <si>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</si>
  <si>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</si>
  <si>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</si>
  <si>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</si>
  <si>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</si>
  <si>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</si>
  <si>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</si>
  <si>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</si>
  <si>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</si>
  <si>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</si>
  <si>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</si>
  <si>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</si>
  <si>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</si>
  <si>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</si>
  <si>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</si>
  <si>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</si>
  <si>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</si>
  <si>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</si>
  <si>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</si>
  <si>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</si>
  <si>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</si>
  <si>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</si>
  <si>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</si>
  <si>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</si>
  <si>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</si>
  <si>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</si>
  <si>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</si>
  <si>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</si>
  <si>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</si>
  <si>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</si>
  <si>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</si>
  <si>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</si>
  <si>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</si>
  <si>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</si>
  <si>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</si>
  <si>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</si>
  <si>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</si>
  <si>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</si>
  <si>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</si>
  <si>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</si>
  <si>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</si>
  <si>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</si>
  <si>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</si>
  <si>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</si>
  <si>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</si>
  <si>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</si>
  <si>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</si>
  <si>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</si>
  <si>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</si>
  <si>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</si>
  <si>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</si>
  <si>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</si>
  <si>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</si>
  <si>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</si>
  <si>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</si>
  <si>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</si>
  <si>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</si>
  <si>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</si>
  <si>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</si>
  <si>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</si>
  <si>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</si>
  <si>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</si>
  <si>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</si>
  <si>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</si>
  <si>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</si>
  <si>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</si>
  <si>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</si>
  <si>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</si>
  <si>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</si>
  <si>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</si>
  <si>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</si>
  <si>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</si>
  <si>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</si>
  <si>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</si>
  <si>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</si>
  <si>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</si>
  <si>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</si>
  <si>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</si>
  <si>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</si>
  <si>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</si>
  <si>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</si>
  <si>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</si>
  <si>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</si>
  <si>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</si>
  <si>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</si>
  <si>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</si>
  <si>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</si>
  <si>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</si>
  <si>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</si>
  <si>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</si>
  <si>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</si>
  <si>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</si>
  <si>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</si>
  <si>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</si>
  <si>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</si>
  <si>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</si>
  <si>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</si>
  <si>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</si>
  <si>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</si>
  <si>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</si>
  <si>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</si>
  <si>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</si>
  <si>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</si>
  <si>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</si>
  <si>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</si>
  <si>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</si>
  <si>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</si>
  <si>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</si>
  <si>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</si>
  <si>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</si>
  <si>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</si>
  <si>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</si>
  <si>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</si>
  <si>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</si>
  <si>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</si>
  <si>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</si>
  <si>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</si>
  <si>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</si>
  <si>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</si>
  <si>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</si>
  <si>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</si>
  <si>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</si>
  <si>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</si>
  <si>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</si>
  <si>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</si>
  <si>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</si>
  <si>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</si>
  <si>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</si>
  <si>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</si>
  <si>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</si>
  <si>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</si>
  <si>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</si>
  <si>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</si>
  <si>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</si>
  <si>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</si>
  <si>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</si>
  <si>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</si>
  <si>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</si>
  <si>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</si>
  <si>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</si>
  <si>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</si>
  <si>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</si>
  <si>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</si>
  <si>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</si>
  <si>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</si>
  <si>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</si>
  <si>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</si>
  <si>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</si>
  <si>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</si>
  <si>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</si>
  <si>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</si>
  <si>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</si>
  <si>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</si>
  <si>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</si>
  <si>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</si>
  <si>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</si>
  <si>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</si>
  <si>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</si>
  <si>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</si>
  <si>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</si>
  <si>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</si>
  <si>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</si>
  <si>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</si>
  <si>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</si>
  <si>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</si>
  <si>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</si>
  <si>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</si>
  <si>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</si>
  <si>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</si>
  <si>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</si>
  <si>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</si>
  <si>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</si>
  <si>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</si>
  <si>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</si>
  <si>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</si>
  <si>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</si>
  <si>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</si>
  <si>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</si>
  <si>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</si>
  <si>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</si>
  <si>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</si>
  <si>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</si>
  <si>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</si>
  <si>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</si>
  <si>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</si>
  <si>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</si>
  <si>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</si>
  <si>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</si>
  <si>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</si>
  <si>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</si>
  <si>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</si>
  <si>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</si>
  <si>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</si>
  <si>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</si>
  <si>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</si>
  <si>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</si>
  <si>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</si>
  <si>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</si>
  <si>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</si>
  <si>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</si>
  <si>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</si>
  <si>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</si>
  <si>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</si>
  <si>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</si>
  <si>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</si>
  <si>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</si>
  <si>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</si>
  <si>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</si>
  <si>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</si>
  <si>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</si>
  <si>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</si>
  <si>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</si>
  <si>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</si>
  <si>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</si>
  <si>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</si>
  <si>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</si>
  <si>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</si>
  <si>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</si>
  <si>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</si>
  <si>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</si>
  <si>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</si>
  <si>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</si>
  <si>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</si>
  <si>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</si>
  <si>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</si>
  <si>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</si>
  <si>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</si>
  <si>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</si>
  <si>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</si>
  <si>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</si>
  <si>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</si>
  <si>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</si>
  <si>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</si>
  <si>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</si>
  <si>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</si>
  <si>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</si>
  <si>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</si>
  <si>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</si>
  <si>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</si>
  <si>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</si>
  <si>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</si>
  <si>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</si>
  <si>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</si>
  <si>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</si>
  <si>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</si>
  <si>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</si>
  <si>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</si>
  <si>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</si>
  <si>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</si>
  <si>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</si>
  <si>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</si>
  <si>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</si>
  <si>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</si>
  <si>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</si>
  <si>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</si>
  <si>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</si>
  <si>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</si>
  <si>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</si>
  <si>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</si>
  <si>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</si>
  <si>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</si>
  <si>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</si>
  <si>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</si>
  <si>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</si>
  <si>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</si>
  <si>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</si>
  <si>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</si>
  <si>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</si>
  <si>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</si>
  <si>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</si>
  <si>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</si>
  <si>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</si>
  <si>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</si>
  <si>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</si>
  <si>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</si>
  <si>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</si>
  <si>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</si>
  <si>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</si>
  <si>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</si>
  <si>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</si>
  <si>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</si>
  <si>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</si>
  <si>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</si>
  <si>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</si>
  <si>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</si>
  <si>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</si>
  <si>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</si>
  <si>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</si>
  <si>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</si>
  <si>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</si>
  <si>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</si>
  <si>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</si>
  <si>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</si>
  <si>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</si>
  <si>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</si>
  <si>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</si>
  <si>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</si>
  <si>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</si>
  <si>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</si>
  <si>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</si>
  <si>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</si>
  <si>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</si>
  <si>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</si>
  <si>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</si>
  <si>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</si>
  <si>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</si>
  <si>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</si>
  <si>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</si>
  <si>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</si>
  <si>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</si>
  <si>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</si>
  <si>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</si>
  <si>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</si>
  <si>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</si>
  <si>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</si>
  <si>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</si>
  <si>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</si>
  <si>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</si>
  <si>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</si>
  <si>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</si>
  <si>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</si>
  <si>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</si>
  <si>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</si>
  <si>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</si>
  <si>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</si>
  <si>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</si>
  <si>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</si>
  <si>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</si>
  <si>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</si>
  <si>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</si>
  <si>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</si>
  <si>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</si>
  <si>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</si>
  <si>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</si>
  <si>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</si>
  <si>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</si>
  <si>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</si>
  <si>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</si>
  <si>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</si>
  <si>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</si>
  <si>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</si>
  <si>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</si>
  <si>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</si>
  <si>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</si>
  <si>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</si>
  <si>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</si>
  <si>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</si>
  <si>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</si>
  <si>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</si>
  <si>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</si>
  <si>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</si>
  <si>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</si>
  <si>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</si>
  <si>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</si>
  <si>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</si>
  <si>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</si>
  <si>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</si>
  <si>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</si>
  <si>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</si>
  <si>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</si>
  <si>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</si>
  <si>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</si>
  <si>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</si>
  <si>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</si>
  <si>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</si>
  <si>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</si>
  <si>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</si>
  <si>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</si>
  <si>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</si>
  <si>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</si>
  <si>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</si>
  <si>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</si>
  <si>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</si>
  <si>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</si>
  <si>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</si>
  <si>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</si>
  <si>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</si>
  <si>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</si>
  <si>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</si>
  <si>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</si>
  <si>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</si>
  <si>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</si>
  <si>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</si>
  <si>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</si>
  <si>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</si>
  <si>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</si>
  <si>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</si>
  <si>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</si>
  <si>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</si>
  <si>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</si>
  <si>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</si>
  <si>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</si>
  <si>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</si>
  <si>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</si>
  <si>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</si>
  <si>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</si>
  <si>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</si>
  <si>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</si>
  <si>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</si>
  <si>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</si>
  <si>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</si>
  <si>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</si>
  <si>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</si>
  <si>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</si>
  <si>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</si>
  <si>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</si>
  <si>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</si>
  <si>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</si>
  <si>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</si>
  <si>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</si>
  <si>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</si>
  <si>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</si>
  <si>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</si>
  <si>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</si>
  <si>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</si>
  <si>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</si>
  <si>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</si>
  <si>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</si>
  <si>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</si>
  <si>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</si>
  <si>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</si>
  <si>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</si>
  <si>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</si>
  <si>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</si>
  <si>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</si>
  <si>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</si>
  <si>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</si>
  <si>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</si>
  <si>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</si>
  <si>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</si>
  <si>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</si>
  <si>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</si>
  <si>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</si>
  <si>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</si>
  <si>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</si>
  <si>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</si>
  <si>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</si>
  <si>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</si>
  <si>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</si>
  <si>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</si>
  <si>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</si>
  <si>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</si>
  <si>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</si>
  <si>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</si>
  <si>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</si>
  <si>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</si>
  <si>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</si>
  <si>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</si>
  <si>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</si>
  <si>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</si>
  <si>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</si>
  <si>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</si>
  <si>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</si>
  <si>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</si>
  <si>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</si>
  <si>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</si>
  <si>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</si>
  <si>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</si>
  <si>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</si>
  <si>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</si>
  <si>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</si>
  <si>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</si>
  <si>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</si>
  <si>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</si>
  <si>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</si>
  <si>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</si>
  <si>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</si>
  <si>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</si>
  <si>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</si>
  <si>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</si>
  <si>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</si>
  <si>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</si>
  <si>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</si>
  <si>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</si>
  <si>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</si>
  <si>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</si>
  <si>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</si>
  <si>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</si>
  <si>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</si>
  <si>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</si>
  <si>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</si>
  <si>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</si>
  <si>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</si>
  <si>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</si>
  <si>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</si>
  <si>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</si>
  <si>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</si>
  <si>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</si>
  <si>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</si>
  <si>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</si>
  <si>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</si>
  <si>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</si>
  <si>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</si>
  <si>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</si>
  <si>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</si>
  <si>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</si>
  <si>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</si>
  <si>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</si>
  <si>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</si>
  <si>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</si>
  <si>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</si>
  <si>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</si>
  <si>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</si>
  <si>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</si>
  <si>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</si>
  <si>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</si>
  <si>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</si>
  <si>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</si>
  <si>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</si>
  <si>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</si>
  <si>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</si>
  <si>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</si>
  <si>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</si>
  <si>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</si>
  <si>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</si>
  <si>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</si>
  <si>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</si>
  <si>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</si>
  <si>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</si>
  <si>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</si>
  <si>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</si>
  <si>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</si>
  <si>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</si>
  <si>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</si>
  <si>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</si>
  <si>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</si>
  <si>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</si>
  <si>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</si>
  <si>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</si>
  <si>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</si>
  <si>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</si>
  <si>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</si>
  <si>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</si>
  <si>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</si>
  <si>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</si>
  <si>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</si>
  <si>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</si>
  <si>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</si>
  <si>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</si>
  <si>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</si>
  <si>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</si>
  <si>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</si>
  <si>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</si>
  <si>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</si>
  <si>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</si>
  <si>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</si>
  <si>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</si>
  <si>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</si>
  <si>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</si>
  <si>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</si>
  <si>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</si>
  <si>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</si>
  <si>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</si>
  <si>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</si>
  <si>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</si>
  <si>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</si>
  <si>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</si>
  <si>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</si>
  <si>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</si>
  <si>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</si>
  <si>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</si>
  <si>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</si>
  <si>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</si>
  <si>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</si>
  <si>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</si>
  <si>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</si>
  <si>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</si>
  <si>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</si>
  <si>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</si>
  <si>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</si>
  <si>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</si>
  <si>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</si>
  <si>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</si>
  <si>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</si>
  <si>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</si>
  <si>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</si>
  <si>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</si>
  <si>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</si>
  <si>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</si>
  <si>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</si>
  <si>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</si>
  <si>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</si>
  <si>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</si>
  <si>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</si>
  <si>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</si>
  <si>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</si>
  <si>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</si>
  <si>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</si>
  <si>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</si>
  <si>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</si>
  <si>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</si>
  <si>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</si>
  <si>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</si>
  <si>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</si>
  <si>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</si>
  <si>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</si>
  <si>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</si>
  <si>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</si>
  <si>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</si>
  <si>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</si>
  <si>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</si>
  <si>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</si>
  <si>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</si>
  <si>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</si>
  <si>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</si>
  <si>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</si>
  <si>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</si>
  <si>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</si>
  <si>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</si>
  <si>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</si>
  <si>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</si>
  <si>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</si>
  <si>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</si>
  <si>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</si>
  <si>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</si>
  <si>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</si>
  <si>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</si>
  <si>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</si>
  <si>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</si>
  <si>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</si>
  <si>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</si>
  <si>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</si>
  <si>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</si>
  <si>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</si>
  <si>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</si>
  <si>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</si>
  <si>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</si>
  <si>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</si>
  <si>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</si>
  <si>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</si>
  <si>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</si>
  <si>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</si>
  <si>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</si>
  <si>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</si>
  <si>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</si>
  <si>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</si>
  <si>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</si>
  <si>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</si>
  <si>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</si>
  <si>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</si>
  <si>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</si>
  <si>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</si>
  <si>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</si>
  <si>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</si>
  <si>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</si>
  <si>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</si>
  <si>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</si>
  <si>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</si>
  <si>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</si>
  <si>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</si>
  <si>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</si>
  <si>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</si>
  <si>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</si>
  <si>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</si>
  <si>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</si>
  <si>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</si>
  <si>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</si>
  <si>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</si>
  <si>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</si>
  <si>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</si>
  <si>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</si>
  <si>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</si>
  <si>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</si>
  <si>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</si>
  <si>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</si>
  <si>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</si>
  <si>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</si>
  <si>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</si>
  <si>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</si>
  <si>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</si>
  <si>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</si>
  <si>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</si>
  <si>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</si>
  <si>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</si>
  <si>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</si>
  <si>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</si>
  <si>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</si>
  <si>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</si>
  <si>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</si>
  <si>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</si>
  <si>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</si>
  <si>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</si>
  <si>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</si>
  <si>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</si>
  <si>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</si>
  <si>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</si>
  <si>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</si>
  <si>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</si>
  <si>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</si>
  <si>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</si>
  <si>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</si>
  <si>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</si>
  <si>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</si>
  <si>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</si>
  <si>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</si>
  <si>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</si>
  <si>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</si>
  <si>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</si>
  <si>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</si>
  <si>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</si>
  <si>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</si>
  <si>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</si>
  <si>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</si>
  <si>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</si>
  <si>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</si>
  <si>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</si>
  <si>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</si>
  <si>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</si>
  <si>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</si>
  <si>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</si>
  <si>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</si>
  <si>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</si>
  <si>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</si>
  <si>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</si>
  <si>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</si>
  <si>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</si>
  <si>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</si>
  <si>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</si>
  <si>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</si>
  <si>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</si>
  <si>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</si>
  <si>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</si>
  <si>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</si>
  <si>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</si>
  <si>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</si>
  <si>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</si>
  <si>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</si>
  <si>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</si>
  <si>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</si>
  <si>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</si>
  <si>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</si>
  <si>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</si>
  <si>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</si>
  <si>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</si>
  <si>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</si>
  <si>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</si>
  <si>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</si>
  <si>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</si>
  <si>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</si>
  <si>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</si>
  <si>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</si>
  <si>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</si>
  <si>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</si>
  <si>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</si>
  <si>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</si>
  <si>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</si>
  <si>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</si>
  <si>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</si>
  <si>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</si>
  <si>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</si>
  <si>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</si>
  <si>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</si>
  <si>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</si>
  <si>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</si>
  <si>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</si>
  <si>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</si>
  <si>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</si>
  <si>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</si>
  <si>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</si>
  <si>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</si>
  <si>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</si>
  <si>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</si>
  <si>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</si>
  <si>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</si>
  <si>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</si>
  <si>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</si>
  <si>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</si>
  <si>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</si>
  <si>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</si>
  <si>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</si>
  <si>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</si>
  <si>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</si>
  <si>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</si>
  <si>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</si>
  <si>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</si>
  <si>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</si>
  <si>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</si>
  <si>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</si>
  <si>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</si>
  <si>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</si>
  <si>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</si>
  <si>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</si>
  <si>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</si>
  <si>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</si>
  <si>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</si>
  <si>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</si>
  <si>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</si>
  <si>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</si>
  <si>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</si>
  <si>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</si>
  <si>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</si>
  <si>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</si>
  <si>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</si>
  <si>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</si>
  <si>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</si>
  <si>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</si>
  <si>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</si>
  <si>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</si>
  <si>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</si>
  <si>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</si>
  <si>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</si>
  <si>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</si>
  <si>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</si>
  <si>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</si>
  <si>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</si>
  <si>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</si>
  <si>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</si>
  <si>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</si>
  <si>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</si>
  <si>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</si>
  <si>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</si>
  <si>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</si>
  <si>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</si>
  <si>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</si>
  <si>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</si>
  <si>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</si>
  <si>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</si>
  <si>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</si>
  <si>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</si>
  <si>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</si>
  <si>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</si>
  <si>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</si>
  <si>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</si>
  <si>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</si>
  <si>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</si>
  <si>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</si>
  <si>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</si>
  <si>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</si>
  <si>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</si>
  <si>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</si>
  <si>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</si>
  <si>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</si>
  <si>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</si>
  <si>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</si>
  <si>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</si>
  <si>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</si>
  <si>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</si>
  <si>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</si>
  <si>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</si>
  <si>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</si>
  <si>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</si>
  <si>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</si>
  <si>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</si>
  <si>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</si>
  <si>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</si>
  <si>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</si>
  <si>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</si>
  <si>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</si>
  <si>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</si>
  <si>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</si>
  <si>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</si>
  <si>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</si>
  <si>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</si>
  <si>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</si>
  <si>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</si>
  <si>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</si>
  <si>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</si>
  <si>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</si>
  <si>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</si>
  <si>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</si>
  <si>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</si>
  <si>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</si>
  <si>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</si>
  <si>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</si>
  <si>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</si>
  <si>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</si>
  <si>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</si>
  <si>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</si>
  <si>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</si>
  <si>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</si>
  <si>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</si>
  <si>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</si>
  <si>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</si>
  <si>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</si>
  <si>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</si>
  <si>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</si>
  <si>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</si>
  <si>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</si>
  <si>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</si>
  <si>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</si>
  <si>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</si>
  <si>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</si>
  <si>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</si>
  <si>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</si>
  <si>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</si>
  <si>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</si>
  <si>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</si>
  <si>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</si>
  <si>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</si>
  <si>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</si>
  <si>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</si>
  <si>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</si>
  <si>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</si>
  <si>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</si>
  <si>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</si>
  <si>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</si>
  <si>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</si>
  <si>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</si>
  <si>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</si>
  <si>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</si>
  <si>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</si>
  <si>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</si>
  <si>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</si>
  <si>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</si>
  <si>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</si>
  <si>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</si>
  <si>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</si>
  <si>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</si>
  <si>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</si>
  <si>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</si>
  <si>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</si>
  <si>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</si>
  <si>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</si>
  <si>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</si>
  <si>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</si>
  <si>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</si>
  <si>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</si>
  <si>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</si>
  <si>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</si>
  <si>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</si>
  <si>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</si>
  <si>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</si>
  <si>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</si>
  <si>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</si>
  <si>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</si>
  <si>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</si>
  <si>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</si>
  <si>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</si>
  <si>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</si>
  <si>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</si>
  <si>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</si>
  <si>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</si>
  <si>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</si>
  <si>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</si>
  <si>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</si>
  <si>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</si>
  <si>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</si>
  <si>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</si>
  <si>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</si>
  <si>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</si>
  <si>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</si>
  <si>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</si>
  <si>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</si>
  <si>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</si>
  <si>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</si>
  <si>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</si>
  <si>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</si>
  <si>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</si>
  <si>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</si>
  <si>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</si>
  <si>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</si>
  <si>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</si>
  <si>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</si>
  <si>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</si>
  <si>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</si>
  <si>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</si>
  <si>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</si>
  <si>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</si>
  <si>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</si>
  <si>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</si>
  <si>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</si>
  <si>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</si>
  <si>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</si>
  <si>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</si>
  <si>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</si>
  <si>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</si>
  <si>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</si>
  <si>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</si>
  <si>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</si>
  <si>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</si>
  <si>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</si>
  <si>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</si>
  <si>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</si>
  <si>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</si>
  <si>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</si>
  <si>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</si>
  <si>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</si>
  <si>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</si>
  <si>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</si>
  <si>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</si>
  <si>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</si>
  <si>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</si>
  <si>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</si>
  <si>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</si>
  <si>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</si>
  <si>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</si>
  <si>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</si>
  <si>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</si>
  <si>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</si>
  <si>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</si>
  <si>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</si>
  <si>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</si>
  <si>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</si>
  <si>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</si>
  <si>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</si>
  <si>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</si>
  <si>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</si>
  <si>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</si>
  <si>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</si>
  <si>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</si>
  <si>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</si>
  <si>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</si>
  <si>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</si>
  <si>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</si>
  <si>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</si>
  <si>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</si>
  <si>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</si>
  <si>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</si>
  <si>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</si>
  <si>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</si>
  <si>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</si>
  <si>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</si>
  <si>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</si>
  <si>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</si>
  <si>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</si>
  <si>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</si>
  <si>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</si>
  <si>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</si>
  <si>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</si>
  <si>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</si>
  <si>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</si>
  <si>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</si>
  <si>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</si>
  <si>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</si>
  <si>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</si>
  <si>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</si>
  <si>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</si>
  <si>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</si>
  <si>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</si>
  <si>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</si>
  <si>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</si>
  <si>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</si>
  <si>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</si>
  <si>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</si>
  <si>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</si>
  <si>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</si>
  <si>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</si>
  <si>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</si>
  <si>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</si>
  <si>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</si>
  <si>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</si>
  <si>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</si>
  <si>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</si>
  <si>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</si>
  <si>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</si>
  <si>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</si>
  <si>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</si>
  <si>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</si>
  <si>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</si>
  <si>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</si>
  <si>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</si>
  <si>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</si>
  <si>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</si>
  <si>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</si>
  <si>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</si>
  <si>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</si>
  <si>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</si>
  <si>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</si>
  <si>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</si>
  <si>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</si>
  <si>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</si>
  <si>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</si>
  <si>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</si>
  <si>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</si>
  <si>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</si>
  <si>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</si>
  <si>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</si>
  <si>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</si>
  <si>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</si>
  <si>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</si>
  <si>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</si>
  <si>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</si>
  <si>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</si>
  <si>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</si>
  <si>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</si>
  <si>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</si>
  <si>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</si>
  <si>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</si>
  <si>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</si>
  <si>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</si>
  <si>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</si>
  <si>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</si>
  <si>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</si>
  <si>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</si>
  <si>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</si>
  <si>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</si>
  <si>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</si>
  <si>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</si>
  <si>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</si>
  <si>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</si>
  <si>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</si>
  <si>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</si>
  <si>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</si>
  <si>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</si>
  <si>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</si>
  <si>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</si>
  <si>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</si>
  <si>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</si>
  <si>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</si>
  <si>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</si>
  <si>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</si>
  <si>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</si>
  <si>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</si>
  <si>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</si>
  <si>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</si>
  <si>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</si>
  <si>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</si>
  <si>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</si>
  <si>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</si>
  <si>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</si>
  <si>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</si>
  <si>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</si>
  <si>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</si>
  <si>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</si>
  <si>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</si>
  <si>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</si>
  <si>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</si>
  <si>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</si>
  <si>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</si>
  <si>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</si>
  <si>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</si>
  <si>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</si>
  <si>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</si>
  <si>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</si>
  <si>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</si>
  <si>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</si>
  <si>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</si>
  <si>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</si>
  <si>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</si>
  <si>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</si>
  <si>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</si>
  <si>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</si>
  <si>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</si>
  <si>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</si>
  <si>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</si>
  <si>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</si>
  <si>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</si>
  <si>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</si>
  <si>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</si>
  <si>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</si>
  <si>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</si>
  <si>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</si>
  <si>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</si>
  <si>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</si>
  <si>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</si>
  <si>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</si>
  <si>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</si>
  <si>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</si>
  <si>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</si>
  <si>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</si>
  <si>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</si>
  <si>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</si>
  <si>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</si>
  <si>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</si>
  <si>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</si>
  <si>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</si>
  <si>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</si>
  <si>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</si>
  <si>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</si>
  <si>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</si>
  <si>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</si>
  <si>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</si>
  <si>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</si>
  <si>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</si>
  <si>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</si>
  <si>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</si>
  <si>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</si>
  <si>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</si>
  <si>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</si>
  <si>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</si>
  <si>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</si>
  <si>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</si>
  <si>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</si>
  <si>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</si>
  <si>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</si>
  <si>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</si>
  <si>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</si>
  <si>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</si>
  <si>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</si>
  <si>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</si>
  <si>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</si>
  <si>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</si>
  <si>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</si>
  <si>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</si>
  <si>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</si>
  <si>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</si>
  <si>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</si>
  <si>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</si>
  <si>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</si>
  <si>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</si>
  <si>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</si>
  <si>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</si>
  <si>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</si>
  <si>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</si>
  <si>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</si>
  <si>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</si>
  <si>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</si>
  <si>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</si>
  <si>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</si>
  <si>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</si>
  <si>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</si>
  <si>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</si>
  <si>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</si>
  <si>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</si>
  <si>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</si>
  <si>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</si>
  <si>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</si>
  <si>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</si>
  <si>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</si>
  <si>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</si>
  <si>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</si>
  <si>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</si>
  <si>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</si>
  <si>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</si>
  <si>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</si>
  <si>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</si>
  <si>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</si>
  <si>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</si>
  <si>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</si>
  <si>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</si>
  <si>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</si>
  <si>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</si>
  <si>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</si>
  <si>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</si>
  <si>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</si>
  <si>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</si>
  <si>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</si>
  <si>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</si>
  <si>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</si>
  <si>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</si>
  <si>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</si>
  <si>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</si>
  <si>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</si>
  <si>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</si>
  <si>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</si>
  <si>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</si>
  <si>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</si>
  <si>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</si>
  <si>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</si>
  <si>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</si>
  <si>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</si>
  <si>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</si>
  <si>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</si>
  <si>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</si>
  <si>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</si>
  <si>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</si>
  <si>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</si>
  <si>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</si>
  <si>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</si>
  <si>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</si>
  <si>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</si>
  <si>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</si>
  <si>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</si>
  <si>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</si>
  <si>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</si>
  <si>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</si>
  <si>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</si>
  <si>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</si>
  <si>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</si>
  <si>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</si>
  <si>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</si>
  <si>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</si>
  <si>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</si>
  <si>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</si>
  <si>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</si>
  <si>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</si>
  <si>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</si>
  <si>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</si>
  <si>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</si>
  <si>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</si>
  <si>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</si>
  <si>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</si>
  <si>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</si>
  <si>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</si>
  <si>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</si>
  <si>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</si>
  <si>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</si>
  <si>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</si>
  <si>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</si>
  <si>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</si>
  <si>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</si>
  <si>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</si>
  <si>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</si>
  <si>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</si>
  <si>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</si>
  <si>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</si>
  <si>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</si>
  <si>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</si>
  <si>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</si>
  <si>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</si>
  <si>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</si>
  <si>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</si>
  <si>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</si>
  <si>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</si>
  <si>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</si>
  <si>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</si>
  <si>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</si>
  <si>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</si>
  <si>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</si>
  <si>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</si>
  <si>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</si>
  <si>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</si>
  <si>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</si>
  <si>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</si>
  <si>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</si>
  <si>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</si>
  <si>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</si>
  <si>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</si>
  <si>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</si>
  <si>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</si>
  <si>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</si>
  <si>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</si>
  <si>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</si>
  <si>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</si>
  <si>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</si>
  <si>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</si>
  <si>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</si>
  <si>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</si>
  <si>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</si>
  <si>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</si>
  <si>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</si>
  <si>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</si>
  <si>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</si>
  <si>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</si>
  <si>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</si>
  <si>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</si>
  <si>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</si>
  <si>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</si>
  <si>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</si>
  <si>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</si>
  <si>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</si>
  <si>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</si>
  <si>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</si>
  <si>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</si>
  <si>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</si>
  <si>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</si>
  <si>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</si>
  <si>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</si>
  <si>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</si>
  <si>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</si>
  <si>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</si>
  <si>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</si>
  <si>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</si>
  <si>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</si>
  <si>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</si>
  <si>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</si>
  <si>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</si>
  <si>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</si>
  <si>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</si>
  <si>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</si>
  <si>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</si>
  <si>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</si>
  <si>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</si>
  <si>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</si>
  <si>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</si>
  <si>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</si>
  <si>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</si>
  <si>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</si>
  <si>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</si>
  <si>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</si>
  <si>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</si>
  <si>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</si>
  <si>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</si>
  <si>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</si>
  <si>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</si>
  <si>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</si>
  <si>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</si>
  <si>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</si>
  <si>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</si>
  <si>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</si>
  <si>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</si>
  <si>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</si>
  <si>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</si>
  <si>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</si>
  <si>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</si>
  <si>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</si>
  <si>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</si>
  <si>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</si>
  <si>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</si>
  <si>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</si>
  <si>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</si>
  <si>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</si>
  <si>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</si>
  <si>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</si>
  <si>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</si>
  <si>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</si>
  <si>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</si>
  <si>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</si>
  <si>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</si>
  <si>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</si>
  <si>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</si>
  <si>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</si>
  <si>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</si>
  <si>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</si>
  <si>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</si>
  <si>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</si>
  <si>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</si>
  <si>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</si>
  <si>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</si>
  <si>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</si>
  <si>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</si>
  <si>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</si>
  <si>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</si>
  <si>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</si>
  <si>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</si>
  <si>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</si>
  <si>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</si>
  <si>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</si>
  <si>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</si>
  <si>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</si>
  <si>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</si>
  <si>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</si>
  <si>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</si>
  <si>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</si>
  <si>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</si>
  <si>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</si>
  <si>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</si>
  <si>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</si>
  <si>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</si>
  <si>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</si>
  <si>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</si>
  <si>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</si>
  <si>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</si>
  <si>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</si>
  <si>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</si>
  <si>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</si>
  <si>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</si>
  <si>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</si>
  <si>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</si>
  <si>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</si>
  <si>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</si>
  <si>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</si>
  <si>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</si>
  <si>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</si>
  <si>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</si>
  <si>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</si>
  <si>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</si>
  <si>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</si>
  <si>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</si>
  <si>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</si>
  <si>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</si>
  <si>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</si>
  <si>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</si>
  <si>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</si>
  <si>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</si>
  <si>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</si>
  <si>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</si>
  <si>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</si>
  <si>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</si>
  <si>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</si>
  <si>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</si>
  <si>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</si>
  <si>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</si>
  <si>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</si>
  <si>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</si>
  <si>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</si>
  <si>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</si>
  <si>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</si>
  <si>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</si>
  <si>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</si>
  <si>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</si>
  <si>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</si>
  <si>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</si>
  <si>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</si>
  <si>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</si>
  <si>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</si>
  <si>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</si>
  <si>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</si>
  <si>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</si>
  <si>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</si>
  <si>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</si>
  <si>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</si>
  <si>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</si>
  <si>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</si>
  <si>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</si>
  <si>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</si>
  <si>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</si>
  <si>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</si>
  <si>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</si>
  <si>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</si>
  <si>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</si>
  <si>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</si>
  <si>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</si>
  <si>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</si>
  <si>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</si>
  <si>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</si>
  <si>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</si>
  <si>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</si>
  <si>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</si>
  <si>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</si>
  <si>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</si>
  <si>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</si>
  <si>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</si>
  <si>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</si>
  <si>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</si>
  <si>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</si>
  <si>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</si>
  <si>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</si>
  <si>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</si>
  <si>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</si>
  <si>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</si>
  <si>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</si>
  <si>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</si>
  <si>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</si>
  <si>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</si>
  <si>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</si>
  <si>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</si>
  <si>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</si>
  <si>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</si>
  <si>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</si>
  <si>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</si>
  <si>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</si>
  <si>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</si>
  <si>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</si>
  <si>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</si>
  <si>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</si>
  <si>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</si>
  <si>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</si>
  <si>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</si>
  <si>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</si>
  <si>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</si>
  <si>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</si>
  <si>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</si>
  <si>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</si>
  <si>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</si>
  <si>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</si>
  <si>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</si>
  <si>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</si>
  <si>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</si>
  <si>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</si>
  <si>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</si>
  <si>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</si>
  <si>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</si>
  <si>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</si>
  <si>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</si>
  <si>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</si>
  <si>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</si>
  <si>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</si>
  <si>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</si>
  <si>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</si>
  <si>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</si>
  <si>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</si>
  <si>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</si>
  <si>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</si>
  <si>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</si>
  <si>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</si>
  <si>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</si>
  <si>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</si>
  <si>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</si>
  <si>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</si>
  <si>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</si>
  <si>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</si>
  <si>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</si>
  <si>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</si>
  <si>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</si>
  <si>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</si>
  <si>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</si>
  <si>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</si>
  <si>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</si>
  <si>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</si>
  <si>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</si>
  <si>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</si>
  <si>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</si>
  <si>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</si>
  <si>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</si>
  <si>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</si>
  <si>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</si>
  <si>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</si>
  <si>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</si>
  <si>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</si>
  <si>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</si>
  <si>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</si>
  <si>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</si>
  <si>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</si>
  <si>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</si>
  <si>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</si>
  <si>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</si>
  <si>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</si>
  <si>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</si>
  <si>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</si>
  <si>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</si>
  <si>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</si>
  <si>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</si>
  <si>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</si>
  <si>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</si>
  <si>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</si>
  <si>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</si>
  <si>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</si>
  <si>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</si>
  <si>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</si>
  <si>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</si>
  <si>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</si>
  <si>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</si>
  <si>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</si>
  <si>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</si>
  <si>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</si>
  <si>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</si>
  <si>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</si>
  <si>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</si>
  <si>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</si>
  <si>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</si>
  <si>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</si>
  <si>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</si>
  <si>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</si>
  <si>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</si>
  <si>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</si>
  <si>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</si>
  <si>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</si>
  <si>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</si>
  <si>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</si>
  <si>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</si>
  <si>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</si>
  <si>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</si>
  <si>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</si>
  <si>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</si>
  <si>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</si>
  <si>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</si>
  <si>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</si>
  <si>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</si>
  <si>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</si>
  <si>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</si>
  <si>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</si>
  <si>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</si>
  <si>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</si>
  <si>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</si>
  <si>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</si>
  <si>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</si>
  <si>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</si>
  <si>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</si>
  <si>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</si>
  <si>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</si>
  <si>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</si>
  <si>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</si>
  <si>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</si>
  <si>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</si>
  <si>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</si>
  <si>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</si>
  <si>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</si>
  <si>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</si>
  <si>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</si>
  <si>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</si>
  <si>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</si>
  <si>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</si>
  <si>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</si>
  <si>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</si>
  <si>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</si>
  <si>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</si>
  <si>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</si>
  <si>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</si>
  <si>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</si>
  <si>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</si>
  <si>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</si>
  <si>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</si>
  <si>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</si>
  <si>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</si>
  <si>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</si>
  <si>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</si>
  <si>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</si>
  <si>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</si>
  <si>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</si>
  <si>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</si>
  <si>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</si>
  <si>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</si>
  <si>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</si>
  <si>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</si>
  <si>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</si>
  <si>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</si>
  <si>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</si>
  <si>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</si>
  <si>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</si>
  <si>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</si>
  <si>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</si>
  <si>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</si>
  <si>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</si>
  <si>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</si>
  <si>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</si>
  <si>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</si>
  <si>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</si>
  <si>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</si>
  <si>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</si>
  <si>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</si>
  <si>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</si>
  <si>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</si>
  <si>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</si>
  <si>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</si>
  <si>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</si>
  <si>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</si>
  <si>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</si>
  <si>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</si>
  <si>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</si>
  <si>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</si>
  <si>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</si>
  <si>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</si>
  <si>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</si>
  <si>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</si>
  <si>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</si>
  <si>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</si>
  <si>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</si>
  <si>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</si>
  <si>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</si>
  <si>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</si>
  <si>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</si>
  <si>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</si>
  <si>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</si>
  <si>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</si>
  <si>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</si>
  <si>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</si>
  <si>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</si>
  <si>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</si>
  <si>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</si>
  <si>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</si>
  <si>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</si>
  <si>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</si>
  <si>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</si>
  <si>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</si>
  <si>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</si>
  <si>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</si>
  <si>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</si>
  <si>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</si>
  <si>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</si>
  <si>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</si>
  <si>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</si>
  <si>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</si>
  <si>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</si>
  <si>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</si>
  <si>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</si>
  <si>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</si>
  <si>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</si>
  <si>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</si>
  <si>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</si>
  <si>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</si>
  <si>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</si>
  <si>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</si>
  <si>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</si>
  <si>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</si>
  <si>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</si>
  <si>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</si>
  <si>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</si>
  <si>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</si>
  <si>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</si>
  <si>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</si>
  <si>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</si>
  <si>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</si>
  <si>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</si>
  <si>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</si>
  <si>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</si>
  <si>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</si>
  <si>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</si>
  <si>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</si>
  <si>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</si>
  <si>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</si>
  <si>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</si>
  <si>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</si>
  <si>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</si>
  <si>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</si>
  <si>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</si>
  <si>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</si>
  <si>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</si>
  <si>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</si>
  <si>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</si>
  <si>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</si>
  <si>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</si>
  <si>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</si>
  <si>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</si>
  <si>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</si>
  <si>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</si>
  <si>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</si>
  <si>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</si>
  <si>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</si>
  <si>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</si>
  <si>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</si>
  <si>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</si>
  <si>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</si>
  <si>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</si>
  <si>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</si>
  <si>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</si>
  <si>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</si>
  <si>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</si>
  <si>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</si>
  <si>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</si>
  <si>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</si>
  <si>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</si>
  <si>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</si>
  <si>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</si>
  <si>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</si>
  <si>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</si>
  <si>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</si>
  <si>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</si>
  <si>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</si>
  <si>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</si>
  <si>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</si>
  <si>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</si>
  <si>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</si>
  <si>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</si>
  <si>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</si>
  <si>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</si>
  <si>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</si>
  <si>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</si>
  <si>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</si>
  <si>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</si>
  <si>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</si>
  <si>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</si>
  <si>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</si>
  <si>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</si>
  <si>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</si>
  <si>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</si>
  <si>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</si>
  <si>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</si>
  <si>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</si>
  <si>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</si>
  <si>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</si>
  <si>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</si>
  <si>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</si>
  <si>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</si>
  <si>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</si>
  <si>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</si>
  <si>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</si>
  <si>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</si>
  <si>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</si>
  <si>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</si>
  <si>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</si>
  <si>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</si>
  <si>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</si>
  <si>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</si>
  <si>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</si>
  <si>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</si>
  <si>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</si>
  <si>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</si>
  <si>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</si>
  <si>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</si>
  <si>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</si>
  <si>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</si>
  <si>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</si>
  <si>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</si>
  <si>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</si>
  <si>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</si>
  <si>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</si>
  <si>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</si>
  <si>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</si>
  <si>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</si>
  <si>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</si>
  <si>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</si>
  <si>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</si>
  <si>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</si>
  <si>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</si>
  <si>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</si>
  <si>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</si>
  <si>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</si>
  <si>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</si>
  <si>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</si>
  <si>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</si>
  <si>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</si>
  <si>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</si>
  <si>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</si>
  <si>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</si>
  <si>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</si>
  <si>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</si>
  <si>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</si>
  <si>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</si>
  <si>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</si>
  <si>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</si>
  <si>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</si>
  <si>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</si>
  <si>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</si>
  <si>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</si>
  <si>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</si>
  <si>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</si>
  <si>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</si>
  <si>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</si>
  <si>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</si>
  <si>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</si>
  <si>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</si>
  <si>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</si>
  <si>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</si>
  <si>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</si>
  <si>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</si>
  <si>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</si>
  <si>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</si>
  <si>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</si>
  <si>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</si>
  <si>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</si>
  <si>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</si>
  <si>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</si>
  <si>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</si>
  <si>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</si>
  <si>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</si>
  <si>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</si>
  <si>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</si>
  <si>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</si>
  <si>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</si>
  <si>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</si>
  <si>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</si>
  <si>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</si>
  <si>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</si>
  <si>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</si>
  <si>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</si>
  <si>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</si>
  <si>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</si>
  <si>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</si>
  <si>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</si>
  <si>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</si>
  <si>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</si>
  <si>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</si>
  <si>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</si>
  <si>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</si>
  <si>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</si>
  <si>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</si>
  <si>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</si>
  <si>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</si>
  <si>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</si>
  <si>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</si>
  <si>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</si>
  <si>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</si>
  <si>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</si>
  <si>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</si>
  <si>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</si>
  <si>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</si>
  <si>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</si>
  <si>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</si>
  <si>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</si>
  <si>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</si>
  <si>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</si>
  <si>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</si>
  <si>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</si>
  <si>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</si>
  <si>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</si>
  <si>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</si>
  <si>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</si>
  <si>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</si>
  <si>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</si>
  <si>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</si>
  <si>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</si>
  <si>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</si>
  <si>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</si>
  <si>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</si>
  <si>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</si>
  <si>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</si>
  <si>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</si>
  <si>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</si>
  <si>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</si>
  <si>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</si>
  <si>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</si>
  <si>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</si>
  <si>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</si>
  <si>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</si>
  <si>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</si>
  <si>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</si>
  <si>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</si>
  <si>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</si>
  <si>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</si>
  <si>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</si>
  <si>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</si>
  <si>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</si>
  <si>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</si>
  <si>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</si>
  <si>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</si>
  <si>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</si>
  <si>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</si>
  <si>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</si>
  <si>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</si>
  <si>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</si>
  <si>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</si>
  <si>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</si>
  <si>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</si>
  <si>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</si>
  <si>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</si>
  <si>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</si>
  <si>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</si>
  <si>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</si>
  <si>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</si>
  <si>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</si>
  <si>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</si>
  <si>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</si>
  <si>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</si>
  <si>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</si>
  <si>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</si>
  <si>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</si>
  <si>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</si>
  <si>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</si>
  <si>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</si>
  <si>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</si>
  <si>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</si>
  <si>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</si>
  <si>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</si>
  <si>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</si>
  <si>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</si>
  <si>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</si>
  <si>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</si>
  <si>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</si>
  <si>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</si>
  <si>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</si>
  <si>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</si>
  <si>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</si>
  <si>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</si>
  <si>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</si>
  <si>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</si>
  <si>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</si>
  <si>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</si>
  <si>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</si>
  <si>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</si>
  <si>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</si>
  <si>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</si>
  <si>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</si>
  <si>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</si>
  <si>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</si>
  <si>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</si>
  <si>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</si>
  <si>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</si>
  <si>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</si>
  <si>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</si>
  <si>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</si>
  <si>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</si>
  <si>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</si>
  <si>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</si>
  <si>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</si>
  <si>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</si>
  <si>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</si>
  <si>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</si>
  <si>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</si>
  <si>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</si>
  <si>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</si>
  <si>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</si>
  <si>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</si>
  <si>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</si>
  <si>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</si>
  <si>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</si>
  <si>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</si>
  <si>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</si>
  <si>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</si>
  <si>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</si>
  <si>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</si>
  <si>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</si>
  <si>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</si>
  <si>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</si>
  <si>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</si>
  <si>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</si>
  <si>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</si>
  <si>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</si>
  <si>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</si>
  <si>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</si>
  <si>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</si>
  <si>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</si>
  <si>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</si>
  <si>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</si>
  <si>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</si>
  <si>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</si>
  <si>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</si>
  <si>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</si>
  <si>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</si>
  <si>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</si>
  <si>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</si>
  <si>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</si>
  <si>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</si>
  <si>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</si>
  <si>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</si>
  <si>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</si>
  <si>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</si>
  <si>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</si>
  <si>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</si>
  <si>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</si>
  <si>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</si>
  <si>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</si>
  <si>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</si>
  <si>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</si>
  <si>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</si>
  <si>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</si>
  <si>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</si>
  <si>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</si>
  <si>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</si>
  <si>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</si>
  <si>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</si>
  <si>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</si>
  <si>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</si>
  <si>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</si>
  <si>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</si>
  <si>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</si>
  <si>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</si>
  <si>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</si>
  <si>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</si>
  <si>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</si>
  <si>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</si>
  <si>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</si>
  <si>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</si>
  <si>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</si>
  <si>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</si>
  <si>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</si>
  <si>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</si>
  <si>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</si>
  <si>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</si>
  <si>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</si>
  <si>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</si>
  <si>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</si>
  <si>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</si>
  <si>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</si>
  <si>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</si>
  <si>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</si>
  <si>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</si>
  <si>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</si>
  <si>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</si>
  <si>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</si>
  <si>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</si>
  <si>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</si>
  <si>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</si>
  <si>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</si>
  <si>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</si>
  <si>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</si>
  <si>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</si>
  <si>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</si>
  <si>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</si>
  <si>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</si>
  <si>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</si>
  <si>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</si>
  <si>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</si>
  <si>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</si>
  <si>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</si>
  <si>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</si>
  <si>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</si>
  <si>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</si>
  <si>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</si>
  <si>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</si>
  <si>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</si>
  <si>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</si>
  <si>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</si>
  <si>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</si>
  <si>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</si>
  <si>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</si>
  <si>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</si>
  <si>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</si>
  <si>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</si>
  <si>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</si>
  <si>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</si>
  <si>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</si>
  <si>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</si>
  <si>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</si>
  <si>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</si>
  <si>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</si>
  <si>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</si>
  <si>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</si>
  <si>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</si>
  <si>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</si>
  <si>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</si>
  <si>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</si>
  <si>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</si>
  <si>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</si>
  <si>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</si>
  <si>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</si>
  <si>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</si>
  <si>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</si>
  <si>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</si>
  <si>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</si>
  <si>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</si>
  <si>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</si>
  <si>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</si>
  <si>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</si>
  <si>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</si>
  <si>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</si>
  <si>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</si>
  <si>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</si>
  <si>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</si>
  <si>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</si>
  <si>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</si>
  <si>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</si>
  <si>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</si>
  <si>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</si>
  <si>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</si>
  <si>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</si>
  <si>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</si>
  <si>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</si>
  <si>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</si>
  <si>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</si>
  <si>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</si>
  <si>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</si>
  <si>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</si>
  <si>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</si>
  <si>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</si>
  <si>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</si>
  <si>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</si>
  <si>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</si>
  <si>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</si>
  <si>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</si>
  <si>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</si>
  <si>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</si>
  <si>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</si>
  <si>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</si>
  <si>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</si>
  <si>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</si>
  <si>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</si>
  <si>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</si>
  <si>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</si>
  <si>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</si>
  <si>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</si>
  <si>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</si>
  <si>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</si>
  <si>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</si>
  <si>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</si>
  <si>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</si>
  <si>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</si>
  <si>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</si>
  <si>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</si>
  <si>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</si>
  <si>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</si>
  <si>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</si>
  <si>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</si>
  <si>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</si>
  <si>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</si>
  <si>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</si>
  <si>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</si>
  <si>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</si>
  <si>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</si>
  <si>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</si>
  <si>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</si>
  <si>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</si>
  <si>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</si>
  <si>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</si>
  <si>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</si>
  <si>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</si>
  <si>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</si>
  <si>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</si>
  <si>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</si>
  <si>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</si>
  <si>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</si>
  <si>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</si>
  <si>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</si>
  <si>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</si>
  <si>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</si>
  <si>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</si>
  <si>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</si>
  <si>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</si>
  <si>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</si>
  <si>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</si>
  <si>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</si>
  <si>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</si>
  <si>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</si>
  <si>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</si>
  <si>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</si>
  <si>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</si>
  <si>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</si>
  <si>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</si>
  <si>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</si>
  <si>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</si>
  <si>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</si>
  <si>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</si>
  <si>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</si>
  <si>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</si>
  <si>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</si>
  <si>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</si>
  <si>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</si>
  <si>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</si>
  <si>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</si>
  <si>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</si>
  <si>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</si>
  <si>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</si>
  <si>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</si>
  <si>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</si>
  <si>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</si>
  <si>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</si>
  <si>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</si>
  <si>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</si>
  <si>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</si>
  <si>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</si>
  <si>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</si>
  <si>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</si>
  <si>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</si>
  <si>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</si>
  <si>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</si>
  <si>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</si>
  <si>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</si>
  <si>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</si>
  <si>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</si>
  <si>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</si>
  <si>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</si>
  <si>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</si>
  <si>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</si>
  <si>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</si>
  <si>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</si>
  <si>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</si>
  <si>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</si>
  <si>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</si>
  <si>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</si>
  <si>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</si>
  <si>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</si>
  <si>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</si>
  <si>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</si>
  <si>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</si>
  <si>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</si>
  <si>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</si>
  <si>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</si>
  <si>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</si>
  <si>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</si>
  <si>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</si>
  <si>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</si>
  <si>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</si>
  <si>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</si>
  <si>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</si>
  <si>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</si>
  <si>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</si>
  <si>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</si>
  <si>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</si>
  <si>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</si>
  <si>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</si>
  <si>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</si>
  <si>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</si>
  <si>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</si>
  <si>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</si>
  <si>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</si>
  <si>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</si>
  <si>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</si>
  <si>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</si>
  <si>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</si>
  <si>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</si>
  <si>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</si>
  <si>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</si>
  <si>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</si>
  <si>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</si>
  <si>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</si>
  <si>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</si>
  <si>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</si>
  <si>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</si>
  <si>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</si>
  <si>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</si>
  <si>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</si>
  <si>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</si>
  <si>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</si>
  <si>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</si>
  <si>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</si>
  <si>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</si>
  <si>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</si>
  <si>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</si>
  <si>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</si>
  <si>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</si>
  <si>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</si>
  <si>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</si>
  <si>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</si>
  <si>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</si>
  <si>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</si>
  <si>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</si>
  <si>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</si>
  <si>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</si>
  <si>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</si>
  <si>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</si>
  <si>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</si>
  <si>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</si>
  <si>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</si>
  <si>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</si>
  <si>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</si>
  <si>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</si>
  <si>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</si>
  <si>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</si>
  <si>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</si>
  <si>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</si>
  <si>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</si>
  <si>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</si>
  <si>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</si>
  <si>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</si>
  <si>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</si>
  <si>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</si>
  <si>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</si>
  <si>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</si>
  <si>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</si>
  <si>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</si>
  <si>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</si>
  <si>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</si>
  <si>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</si>
  <si>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</si>
  <si>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</si>
  <si>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</si>
  <si>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</si>
  <si>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</si>
  <si>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</si>
  <si>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</si>
  <si>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</si>
  <si>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</si>
  <si>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</si>
  <si>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</si>
  <si>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</si>
  <si>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</si>
  <si>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</si>
  <si>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</si>
  <si>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</si>
  <si>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</si>
  <si>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</si>
  <si>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</si>
  <si>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</si>
  <si>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</si>
  <si>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</si>
  <si>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</si>
  <si>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</si>
  <si>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</si>
  <si>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</si>
  <si>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</si>
  <si>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</si>
  <si>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</si>
  <si>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</si>
  <si>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</si>
  <si>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</si>
  <si>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</si>
  <si>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</si>
  <si>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</si>
  <si>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</si>
  <si>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</si>
  <si>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</si>
  <si>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</si>
  <si>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</si>
  <si>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</si>
  <si>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</si>
  <si>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</si>
  <si>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</si>
  <si>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</si>
  <si>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</si>
  <si>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</si>
  <si>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</si>
  <si>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</si>
  <si>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</si>
  <si>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</si>
  <si>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</si>
  <si>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</si>
  <si>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</si>
  <si>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</si>
  <si>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</si>
  <si>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</si>
  <si>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</si>
  <si>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</si>
  <si>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</si>
  <si>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</si>
  <si>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</si>
  <si>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</si>
  <si>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</si>
  <si>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</si>
  <si>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</si>
  <si>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</si>
  <si>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</si>
  <si>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</si>
  <si>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</si>
  <si>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</si>
  <si>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</si>
  <si>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</si>
  <si>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</si>
  <si>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</si>
  <si>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</si>
  <si>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</si>
  <si>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</si>
  <si>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</si>
  <si>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</si>
  <si>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</si>
  <si>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</si>
  <si>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</si>
  <si>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</si>
  <si>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</si>
  <si>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</si>
  <si>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</si>
  <si>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</si>
  <si>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</si>
  <si>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</si>
  <si>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</si>
  <si>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</si>
  <si>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</si>
  <si>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</si>
  <si>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</si>
  <si>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</si>
  <si>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</si>
  <si>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</si>
  <si>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</si>
  <si>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</si>
  <si>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</si>
  <si>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</si>
  <si>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</si>
  <si>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</si>
  <si>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</si>
  <si>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</si>
  <si>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</si>
  <si>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</si>
  <si>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</si>
  <si>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</si>
  <si>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</si>
  <si>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</si>
  <si>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</si>
  <si>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</si>
  <si>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</si>
  <si>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</si>
  <si>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</si>
  <si>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</si>
  <si>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</si>
  <si>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</si>
  <si>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</si>
  <si>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</si>
  <si>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</si>
  <si>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</si>
  <si>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</si>
  <si>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</si>
  <si>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</si>
  <si>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</si>
  <si>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</si>
  <si>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</si>
  <si>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</si>
  <si>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</si>
  <si>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</si>
  <si>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</si>
  <si>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</si>
  <si>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</si>
  <si>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</si>
  <si>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</si>
  <si>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</si>
  <si>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</si>
  <si>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</si>
  <si>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</si>
  <si>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</si>
  <si>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</si>
  <si>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</si>
  <si>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</si>
  <si>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</si>
  <si>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</si>
  <si>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</si>
  <si>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</si>
  <si>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</si>
  <si>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</si>
  <si>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</si>
  <si>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</si>
  <si>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</si>
  <si>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</si>
  <si>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</si>
  <si>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</si>
  <si>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</si>
  <si>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</si>
  <si>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</si>
  <si>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</si>
  <si>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</si>
  <si>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</si>
  <si>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</si>
  <si>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</si>
  <si>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</si>
  <si>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</si>
  <si>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</si>
  <si>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</si>
  <si>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</si>
  <si>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</si>
  <si>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</si>
  <si>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</si>
  <si>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</si>
  <si>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</si>
  <si>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</si>
  <si>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</si>
  <si>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</si>
  <si>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</si>
  <si>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</si>
  <si>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</si>
  <si>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</si>
  <si>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</si>
  <si>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</si>
  <si>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</si>
  <si>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</si>
  <si>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</si>
  <si>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</si>
  <si>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</si>
  <si>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</si>
  <si>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</si>
  <si>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</si>
  <si>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</si>
  <si>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</si>
  <si>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</si>
  <si>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</si>
  <si>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</si>
  <si>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</si>
  <si>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</si>
  <si>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</si>
  <si>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</si>
  <si>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</si>
  <si>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</si>
  <si>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</si>
  <si>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</si>
  <si>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</si>
  <si>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</si>
  <si>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</si>
  <si>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</si>
  <si>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</si>
  <si>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</si>
  <si>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</si>
  <si>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</si>
  <si>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</si>
  <si>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</si>
  <si>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</si>
  <si>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</si>
  <si>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</si>
  <si>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</si>
  <si>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</si>
  <si>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</si>
  <si>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</si>
  <si>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</si>
  <si>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</si>
  <si>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</si>
  <si>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</si>
  <si>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</si>
  <si>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</si>
  <si>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</si>
  <si>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</si>
  <si>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</si>
  <si>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</si>
  <si>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</si>
  <si>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</si>
  <si>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</si>
  <si>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</si>
  <si>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</si>
  <si>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</si>
  <si>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</si>
  <si>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</si>
  <si>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</si>
  <si>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</si>
  <si>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</si>
  <si>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</si>
  <si>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</si>
  <si>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</si>
  <si>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</si>
  <si>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</si>
  <si>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</si>
  <si>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</si>
  <si>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</si>
  <si>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</si>
  <si>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</si>
  <si>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</si>
  <si>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</si>
  <si>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</si>
  <si>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</si>
  <si>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</si>
  <si>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</si>
  <si>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</si>
  <si>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</si>
  <si>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</si>
  <si>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</si>
  <si>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</si>
  <si>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</si>
  <si>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</si>
  <si>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</si>
  <si>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</si>
  <si>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</si>
  <si>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</si>
  <si>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</si>
  <si>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</si>
  <si>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</si>
  <si>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</si>
  <si>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</si>
  <si>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</si>
  <si>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</si>
  <si>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</si>
  <si>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</si>
  <si>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</si>
  <si>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</si>
  <si>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</si>
  <si>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</si>
  <si>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</si>
  <si>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</si>
  <si>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</si>
  <si>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</si>
  <si>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</si>
  <si>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</si>
  <si>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</si>
  <si>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</si>
  <si>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</si>
  <si>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</si>
  <si>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</si>
  <si>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</si>
  <si>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</si>
  <si>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</si>
  <si>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</si>
  <si>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</si>
  <si>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</si>
  <si>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</si>
  <si>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</si>
  <si>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</si>
  <si>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</si>
  <si>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</si>
  <si>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</si>
  <si>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</si>
  <si>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</si>
  <si>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</si>
  <si>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</si>
  <si>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</si>
  <si>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</si>
  <si>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</si>
  <si>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</si>
  <si>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</si>
  <si>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</si>
  <si>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</si>
  <si>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</si>
  <si>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</si>
  <si>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</si>
  <si>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</si>
  <si>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</si>
  <si>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</si>
  <si>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</si>
  <si>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</si>
  <si>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</si>
  <si>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</si>
  <si>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</si>
  <si>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</si>
  <si>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</si>
  <si>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</si>
  <si>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</si>
  <si>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</si>
  <si>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</si>
  <si>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</si>
  <si>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</si>
  <si>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</si>
  <si>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</si>
  <si>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</si>
  <si>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</si>
  <si>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</si>
  <si>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</si>
  <si>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</si>
  <si>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</si>
  <si>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</si>
  <si>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</si>
  <si>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</si>
  <si>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</si>
  <si>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</si>
  <si>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</si>
  <si>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</si>
  <si>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</si>
  <si>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</si>
  <si>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</si>
  <si>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</si>
  <si>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</si>
  <si>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</si>
  <si>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</si>
  <si>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</si>
  <si>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</si>
  <si>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</si>
  <si>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</si>
  <si>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</si>
  <si>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</si>
  <si>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</si>
  <si>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</si>
  <si>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</si>
  <si>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</si>
  <si>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</si>
  <si>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</si>
  <si>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</si>
  <si>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</si>
  <si>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</si>
  <si>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</si>
  <si>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</si>
  <si>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</si>
  <si>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</si>
  <si>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</si>
  <si>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</si>
  <si>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</si>
  <si>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</si>
  <si>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</si>
  <si>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</si>
  <si>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</si>
  <si>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</si>
  <si>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</si>
  <si>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</si>
  <si>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</si>
  <si>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</si>
  <si>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</si>
  <si>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</si>
  <si>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</si>
  <si>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</si>
  <si>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</si>
  <si>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</si>
  <si>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</si>
  <si>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</si>
  <si>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</si>
  <si>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</si>
  <si>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</si>
  <si>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</si>
  <si>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</si>
  <si>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</si>
  <si>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</si>
  <si>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</si>
  <si>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</si>
  <si>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</si>
  <si>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</si>
  <si>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</si>
  <si>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</si>
  <si>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</si>
  <si>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</si>
  <si>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</si>
  <si>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</si>
  <si>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</si>
  <si>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</si>
  <si>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</si>
  <si>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</si>
  <si>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</si>
  <si>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</si>
  <si>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</si>
  <si>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</si>
  <si>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</si>
  <si>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</si>
  <si>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</si>
  <si>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</si>
  <si>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</si>
  <si>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</si>
  <si>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</si>
  <si>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</si>
  <si>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</si>
  <si>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</si>
  <si>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</si>
  <si>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</si>
  <si>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</si>
  <si>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</si>
  <si>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</si>
  <si>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</si>
  <si>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</si>
  <si>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</si>
  <si>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</si>
  <si>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</si>
  <si>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</si>
  <si>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</si>
  <si>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</si>
  <si>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</si>
  <si>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</si>
  <si>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</si>
  <si>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</si>
  <si>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</si>
  <si>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</si>
  <si>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</si>
  <si>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</si>
  <si>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</si>
  <si>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</si>
  <si>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</si>
  <si>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</si>
  <si>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</si>
  <si>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</si>
  <si>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</si>
  <si>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</si>
  <si>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</si>
  <si>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</si>
  <si>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</si>
  <si>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</si>
  <si>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</si>
  <si>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</si>
  <si>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</si>
  <si>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</si>
  <si>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</si>
  <si>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</si>
  <si>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</si>
  <si>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</si>
  <si>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</si>
  <si>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</si>
  <si>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</si>
  <si>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</si>
  <si>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</si>
  <si>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</si>
  <si>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</si>
  <si>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</si>
  <si>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</si>
  <si>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</si>
  <si>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</si>
  <si>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</si>
  <si>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</si>
  <si>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</si>
  <si>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</si>
  <si>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</si>
  <si>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</si>
  <si>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</si>
  <si>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</si>
  <si>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</si>
  <si>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</si>
  <si>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</si>
  <si>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</si>
  <si>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</si>
  <si>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</si>
  <si>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</si>
  <si>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</si>
  <si>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</si>
  <si>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</si>
  <si>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</si>
  <si>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</si>
  <si>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</si>
  <si>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</si>
  <si>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</si>
  <si>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</si>
  <si>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</si>
  <si>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</si>
  <si>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</si>
  <si>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</si>
  <si>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</si>
  <si>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</si>
  <si>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</si>
  <si>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</si>
  <si>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</si>
  <si>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</si>
  <si>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</si>
  <si>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</si>
  <si>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</si>
  <si>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</si>
  <si>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</si>
  <si>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</si>
  <si>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</si>
  <si>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</si>
  <si>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</si>
  <si>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</si>
  <si>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</si>
  <si>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</si>
  <si>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</si>
  <si>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</si>
  <si>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</si>
  <si>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</si>
  <si>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</si>
  <si>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</si>
  <si>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</si>
  <si>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</si>
  <si>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</si>
  <si>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</si>
  <si>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</si>
  <si>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</si>
  <si>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</si>
  <si>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</si>
  <si>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</si>
  <si>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</si>
  <si>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</si>
  <si>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</si>
  <si>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</si>
  <si>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</si>
  <si>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</si>
  <si>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</si>
  <si>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</si>
  <si>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</si>
  <si>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</si>
  <si>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</si>
  <si>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</si>
  <si>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</si>
  <si>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</si>
  <si>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</si>
  <si>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</si>
  <si>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</si>
  <si>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</si>
  <si>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</si>
  <si>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</si>
  <si>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</si>
  <si>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</si>
  <si>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</si>
  <si>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</si>
  <si>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</si>
  <si>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</si>
  <si>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</si>
  <si>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</si>
  <si>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</si>
  <si>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</si>
  <si>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</si>
  <si>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</si>
  <si>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</si>
  <si>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</si>
  <si>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</si>
  <si>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</si>
  <si>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</si>
  <si>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</si>
  <si>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</si>
  <si>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</si>
  <si>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</si>
  <si>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</si>
  <si>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</si>
  <si>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</si>
  <si>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</si>
  <si>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</si>
  <si>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</si>
  <si>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</si>
  <si>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</si>
  <si>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</si>
  <si>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</si>
  <si>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</si>
  <si>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</si>
  <si>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</si>
  <si>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</si>
  <si>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</si>
  <si>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</si>
  <si>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</si>
  <si>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</si>
  <si>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</si>
  <si>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</si>
  <si>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</si>
  <si>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</si>
  <si>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</si>
  <si>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</si>
  <si>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</si>
  <si>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</si>
  <si>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</si>
  <si>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</si>
  <si>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</si>
  <si>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</si>
  <si>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</si>
  <si>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</si>
  <si>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</si>
  <si>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</si>
  <si>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</si>
  <si>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</si>
  <si>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</si>
  <si>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</si>
  <si>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</si>
  <si>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</si>
  <si>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</si>
  <si>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</si>
  <si>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</si>
  <si>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</si>
  <si>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</si>
  <si>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</si>
  <si>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</si>
  <si>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</si>
  <si>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</si>
  <si>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</si>
  <si>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</si>
  <si>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</si>
  <si>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</si>
  <si>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</si>
  <si>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</si>
  <si>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</si>
  <si>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</si>
  <si>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</si>
  <si>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</si>
  <si>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</si>
  <si>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</si>
  <si>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</si>
  <si>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</si>
  <si>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</si>
  <si>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</si>
  <si>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</si>
  <si>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</si>
  <si>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</si>
  <si>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</si>
  <si>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</si>
  <si>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</si>
  <si>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</si>
  <si>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</si>
  <si>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</si>
  <si>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</si>
  <si>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</si>
  <si>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</si>
  <si>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</si>
  <si>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</si>
  <si>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</si>
  <si>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</si>
  <si>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</si>
  <si>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</si>
  <si>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</si>
  <si>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</si>
  <si>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</si>
  <si>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</si>
  <si>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</si>
  <si>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</si>
  <si>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</si>
  <si>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</si>
  <si>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</si>
  <si>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</si>
  <si>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</si>
  <si>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</si>
  <si>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</si>
  <si>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</si>
  <si>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</si>
  <si>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</si>
  <si>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</si>
  <si>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</si>
  <si>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</si>
  <si>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</si>
  <si>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</si>
  <si>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</si>
  <si>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</si>
  <si>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</si>
  <si>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</si>
  <si>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</si>
  <si>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</si>
  <si>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</si>
  <si>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</si>
  <si>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</si>
  <si>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</si>
  <si>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</si>
  <si>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</si>
  <si>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</si>
  <si>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</si>
  <si>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</si>
  <si>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</si>
  <si>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</si>
  <si>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</si>
  <si>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</si>
  <si>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</si>
  <si>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</si>
  <si>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</si>
  <si>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</si>
  <si>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</si>
  <si>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</si>
  <si>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</si>
  <si>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</si>
  <si>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</si>
  <si>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</si>
  <si>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</si>
  <si>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</si>
  <si>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</si>
  <si>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</si>
  <si>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</si>
  <si>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</si>
  <si>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</si>
  <si>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</si>
  <si>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</si>
  <si>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</si>
  <si>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</si>
  <si>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</si>
  <si>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</si>
  <si>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</si>
  <si>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</si>
  <si>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</si>
  <si>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</si>
  <si>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</si>
  <si>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</si>
  <si>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</si>
  <si>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</si>
  <si>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</si>
  <si>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</si>
  <si>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</si>
  <si>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</si>
  <si>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</si>
  <si>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</si>
  <si>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</si>
  <si>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</si>
  <si>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</si>
  <si>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</si>
  <si>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</si>
  <si>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</si>
  <si>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</si>
  <si>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</si>
  <si>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</si>
  <si>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</si>
  <si>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</si>
  <si>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</si>
  <si>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</si>
  <si>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</si>
  <si>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</si>
  <si>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</si>
  <si>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</si>
  <si>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</si>
  <si>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</si>
  <si>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</si>
  <si>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</si>
  <si>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</si>
  <si>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</si>
  <si>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</si>
  <si>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</si>
  <si>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</si>
  <si>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</si>
  <si>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</si>
  <si>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</si>
  <si>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</si>
  <si>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</si>
  <si>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</si>
  <si>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</si>
  <si>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</si>
  <si>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</si>
  <si>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</si>
  <si>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</si>
  <si>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</si>
  <si>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</si>
  <si>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</si>
  <si>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</si>
  <si>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</si>
  <si>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</si>
  <si>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</si>
  <si>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</si>
  <si>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</si>
  <si>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</si>
  <si>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</si>
  <si>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</si>
  <si>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</si>
  <si>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</si>
  <si>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</si>
  <si>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</si>
  <si>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</si>
  <si>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</si>
  <si>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</si>
  <si>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</si>
  <si>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</si>
  <si>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</si>
  <si>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</si>
  <si>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</si>
  <si>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</si>
  <si>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</si>
  <si>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</si>
  <si>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</si>
  <si>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</si>
  <si>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</si>
  <si>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</si>
  <si>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</si>
  <si>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</si>
  <si>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</si>
  <si>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</si>
  <si>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</si>
  <si>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</si>
  <si>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</si>
  <si>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</si>
  <si>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</si>
  <si>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</si>
  <si>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</si>
  <si>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</si>
  <si>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</si>
  <si>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</si>
  <si>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</si>
  <si>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</si>
  <si>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</si>
  <si>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</si>
  <si>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</si>
  <si>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</si>
  <si>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</si>
  <si>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</si>
  <si>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</si>
  <si>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</si>
  <si>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</si>
  <si>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</si>
  <si>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</si>
  <si>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</si>
  <si>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</si>
  <si>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</si>
  <si>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</si>
  <si>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</si>
  <si>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</si>
  <si>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</si>
  <si>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</si>
  <si>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</si>
  <si>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</si>
  <si>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</si>
  <si>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</si>
  <si>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</si>
  <si>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</si>
  <si>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</si>
  <si>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</si>
  <si>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</si>
  <si>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</si>
  <si>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</si>
  <si>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</si>
  <si>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</si>
  <si>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</si>
  <si>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</si>
  <si>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</si>
  <si>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</si>
  <si>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</si>
  <si>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</si>
  <si>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</si>
  <si>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</si>
  <si>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</si>
  <si>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</si>
  <si>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</si>
  <si>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</si>
  <si>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</si>
  <si>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</si>
  <si>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</si>
  <si>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</si>
  <si>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</si>
  <si>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</si>
  <si>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</si>
  <si>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</si>
  <si>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</si>
  <si>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</si>
  <si>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</si>
  <si>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</si>
  <si>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</si>
  <si>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</si>
  <si>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</si>
  <si>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</si>
  <si>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</si>
  <si>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</si>
  <si>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</si>
  <si>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</si>
  <si>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</si>
  <si>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</si>
  <si>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</si>
  <si>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</si>
  <si>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</si>
  <si>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</si>
  <si>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</si>
  <si>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</si>
  <si>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</si>
  <si>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</si>
  <si>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</si>
  <si>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</si>
  <si>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</si>
  <si>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</si>
  <si>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</si>
  <si>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</si>
  <si>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</si>
  <si>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</si>
  <si>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</si>
  <si>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</si>
  <si>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</si>
  <si>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</si>
  <si>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</si>
  <si>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</si>
  <si>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</si>
  <si>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</si>
  <si>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</si>
  <si>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</si>
  <si>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</si>
  <si>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</si>
  <si>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</si>
  <si>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</si>
  <si>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</si>
  <si>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</si>
  <si>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</si>
  <si>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</si>
  <si>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</si>
  <si>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</si>
  <si>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</si>
  <si>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</si>
  <si>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</si>
  <si>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</si>
  <si>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</si>
  <si>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</si>
  <si>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</si>
  <si>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</si>
  <si>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</si>
  <si>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</si>
  <si>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</si>
  <si>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</si>
  <si>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</si>
  <si>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</si>
  <si>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</si>
  <si>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</si>
  <si>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</si>
  <si>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</si>
  <si>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</si>
  <si>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</si>
  <si>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</si>
  <si>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</si>
  <si>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</si>
  <si>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</si>
  <si>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</si>
  <si>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</si>
  <si>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</si>
  <si>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</si>
  <si>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</si>
  <si>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</si>
  <si>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</si>
  <si>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</si>
  <si>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</si>
  <si>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</si>
  <si>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</si>
  <si>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</si>
  <si>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</si>
  <si>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</si>
  <si>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</si>
  <si>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</si>
  <si>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</si>
  <si>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</si>
  <si>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</si>
  <si>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</si>
  <si>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</si>
  <si>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</si>
  <si>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</si>
  <si>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</si>
  <si>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</si>
  <si>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</si>
  <si>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</si>
  <si>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</si>
  <si>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</si>
  <si>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</si>
  <si>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</si>
  <si>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</si>
  <si>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</si>
  <si>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</si>
  <si>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</si>
  <si>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</si>
  <si>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</si>
  <si>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</si>
  <si>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</si>
  <si>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</si>
  <si>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</si>
  <si>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</si>
  <si>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</si>
  <si>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</si>
  <si>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</si>
  <si>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</si>
  <si>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</si>
  <si>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</si>
  <si>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</si>
  <si>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</si>
  <si>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</si>
  <si>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</si>
  <si>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</si>
  <si>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</si>
  <si>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</si>
  <si>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</si>
  <si>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</si>
  <si>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</si>
  <si>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</si>
  <si>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</si>
  <si>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</si>
  <si>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</si>
  <si>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</si>
  <si>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</si>
  <si>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</si>
  <si>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</si>
  <si>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</si>
  <si>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</si>
  <si>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</si>
  <si>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</si>
  <si>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</si>
  <si>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</si>
  <si>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</si>
  <si>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</si>
  <si>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</si>
  <si>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</si>
  <si>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</si>
  <si>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</si>
  <si>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</si>
  <si>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</si>
  <si>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</si>
  <si>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</si>
  <si>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</si>
  <si>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</si>
  <si>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</si>
  <si>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</si>
  <si>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</si>
  <si>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</si>
  <si>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</si>
  <si>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</si>
  <si>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</si>
  <si>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</si>
  <si>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</si>
  <si>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</si>
  <si>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</si>
  <si>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</si>
  <si>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</si>
  <si>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</si>
  <si>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</si>
  <si>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</si>
  <si>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</si>
  <si>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</si>
  <si>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</si>
  <si>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</si>
  <si>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</si>
  <si>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</si>
  <si>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</si>
  <si>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</si>
  <si>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</si>
  <si>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</si>
  <si>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</si>
  <si>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</si>
  <si>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</si>
  <si>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</si>
  <si>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</si>
  <si>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</si>
  <si>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</si>
  <si>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</si>
  <si>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</si>
  <si>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</si>
  <si>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</si>
  <si>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</si>
  <si>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</si>
  <si>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</si>
  <si>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</si>
  <si>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</si>
  <si>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</si>
  <si>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</si>
  <si>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</si>
  <si>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</si>
  <si>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</si>
  <si>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</si>
  <si>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</si>
  <si>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</si>
  <si>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</si>
  <si>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</si>
  <si>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</si>
  <si>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</si>
  <si>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</si>
  <si>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</si>
  <si>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</si>
  <si>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</si>
  <si>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</si>
  <si>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</si>
  <si>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</si>
  <si>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</si>
  <si>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</si>
  <si>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</si>
  <si>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</si>
  <si>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</si>
  <si>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</si>
  <si>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</si>
  <si>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</si>
  <si>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</si>
  <si>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</si>
  <si>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</si>
  <si>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</si>
  <si>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</si>
  <si>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</si>
  <si>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</si>
  <si>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</si>
  <si>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</si>
  <si>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</si>
  <si>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</si>
  <si>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</si>
  <si>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</si>
  <si>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</si>
  <si>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</si>
  <si>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</si>
  <si>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</si>
  <si>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</si>
  <si>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</si>
  <si>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</si>
  <si>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</si>
  <si>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</si>
  <si>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</si>
  <si>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</si>
  <si>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</si>
  <si>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</si>
  <si>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</si>
  <si>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</si>
  <si>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</si>
  <si>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</si>
  <si>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</si>
  <si>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</si>
  <si>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</si>
  <si>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</si>
  <si>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</si>
  <si>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</si>
  <si>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</si>
  <si>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</si>
  <si>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</si>
  <si>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</si>
  <si>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</si>
  <si>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</si>
  <si>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</si>
  <si>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</si>
  <si>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</si>
  <si>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</si>
  <si>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</si>
  <si>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</si>
  <si>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</si>
  <si>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</si>
  <si>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</si>
  <si>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</si>
  <si>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</si>
  <si>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</si>
  <si>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</si>
  <si>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</si>
  <si>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</si>
  <si>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</si>
  <si>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</si>
  <si>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</si>
  <si>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</si>
  <si>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</si>
  <si>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</si>
  <si>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</si>
  <si>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</si>
  <si>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</si>
  <si>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</si>
  <si>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</si>
  <si>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</si>
  <si>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</si>
  <si>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</si>
  <si>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</si>
  <si>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</si>
  <si>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</si>
  <si>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</si>
  <si>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</si>
  <si>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</si>
  <si>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</si>
  <si>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</si>
  <si>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</si>
  <si>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</si>
  <si>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</si>
  <si>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</si>
  <si>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</si>
  <si>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</si>
  <si>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</si>
  <si>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</si>
  <si>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</si>
  <si>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</si>
  <si>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</si>
  <si>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</si>
  <si>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</si>
  <si>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</si>
  <si>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</si>
  <si>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</si>
  <si>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</si>
  <si>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</si>
  <si>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</si>
  <si>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</si>
  <si>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</si>
  <si>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</si>
  <si>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</si>
  <si>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</si>
  <si>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</si>
  <si>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</si>
  <si>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</si>
  <si>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</si>
  <si>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</si>
  <si>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</si>
  <si>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</si>
  <si>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</si>
  <si>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</si>
  <si>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</si>
  <si>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</si>
  <si>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</si>
  <si>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</si>
  <si>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</si>
  <si>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</si>
  <si>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</si>
  <si>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</si>
  <si>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</si>
  <si>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</si>
  <si>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</si>
  <si>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</si>
  <si>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</si>
  <si>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</si>
  <si>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</si>
  <si>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</si>
  <si>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</si>
  <si>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</si>
  <si>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</si>
  <si>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</si>
  <si>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</si>
  <si>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</si>
  <si>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</si>
  <si>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</si>
  <si>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</si>
  <si>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</si>
  <si>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</si>
  <si>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</si>
  <si>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</si>
  <si>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</si>
  <si>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</si>
  <si>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</si>
  <si>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</si>
  <si>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</si>
  <si>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</si>
  <si>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</si>
  <si>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</si>
  <si>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</si>
  <si>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</si>
  <si>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</si>
  <si>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</si>
  <si>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</si>
  <si>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</si>
  <si>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</si>
  <si>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</si>
  <si>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</si>
  <si>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</si>
  <si>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</si>
  <si>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</si>
  <si>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</si>
  <si>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</si>
  <si>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</si>
  <si>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</si>
  <si>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</si>
  <si>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</si>
  <si>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</si>
  <si>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</si>
  <si>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</si>
  <si>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</si>
  <si>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</si>
  <si>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</si>
  <si>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</si>
  <si>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</si>
  <si>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</si>
  <si>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</si>
  <si>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</si>
  <si>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</si>
  <si>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</si>
  <si>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</si>
  <si>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</si>
  <si>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</si>
  <si>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</si>
  <si>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</si>
  <si>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</si>
  <si>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</si>
  <si>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</si>
  <si>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</si>
  <si>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</si>
  <si>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</si>
  <si>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</si>
  <si>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</si>
  <si>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</si>
  <si>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</si>
  <si>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</si>
  <si>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</si>
  <si>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</si>
  <si>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</si>
  <si>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</si>
  <si>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</si>
  <si>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</si>
  <si>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</si>
  <si>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</si>
  <si>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</si>
  <si>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</si>
  <si>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</si>
  <si>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</si>
  <si>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</si>
  <si>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</si>
  <si>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</si>
  <si>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</si>
  <si>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</si>
  <si>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</si>
  <si>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</si>
  <si>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</si>
  <si>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</si>
  <si>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</si>
  <si>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</si>
  <si>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</si>
  <si>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</si>
  <si>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</si>
  <si>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</si>
  <si>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</si>
  <si>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</si>
  <si>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</si>
  <si>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</si>
  <si>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</si>
  <si>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</si>
  <si>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</si>
  <si>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</si>
  <si>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</si>
  <si>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</si>
  <si>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</si>
  <si>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</si>
  <si>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</si>
  <si>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</si>
  <si>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</si>
  <si>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</si>
  <si>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</si>
  <si>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</si>
  <si>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</si>
  <si>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</si>
  <si>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</si>
  <si>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</si>
  <si>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</si>
  <si>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</si>
  <si>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</si>
  <si>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</si>
  <si>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</si>
  <si>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</si>
  <si>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</si>
  <si>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</si>
  <si>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</si>
  <si>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</si>
  <si>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</si>
  <si>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</si>
  <si>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</si>
  <si>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</si>
  <si>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</si>
  <si>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</si>
  <si>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</si>
  <si>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</si>
  <si>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</si>
  <si>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</si>
  <si>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</si>
  <si>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</si>
  <si>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</si>
  <si>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</si>
  <si>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</si>
  <si>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</si>
  <si>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</si>
  <si>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</si>
  <si>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</si>
  <si>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</si>
  <si>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</si>
  <si>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</si>
  <si>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</si>
  <si>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</si>
  <si>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</si>
  <si>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</si>
  <si>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</si>
  <si>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</si>
  <si>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</si>
  <si>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</si>
  <si>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</si>
  <si>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</si>
  <si>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</si>
  <si>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</si>
  <si>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</si>
  <si>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</si>
  <si>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</si>
  <si>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</si>
  <si>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</si>
  <si>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</si>
  <si>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</si>
  <si>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</si>
  <si>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</si>
  <si>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</si>
  <si>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</si>
  <si>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</si>
  <si>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</si>
  <si>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</si>
  <si>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</si>
  <si>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</si>
  <si>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</si>
  <si>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</si>
  <si>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</si>
  <si>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</si>
  <si>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</si>
  <si>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</si>
  <si>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</si>
  <si>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</si>
  <si>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</si>
  <si>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</si>
  <si>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</si>
  <si>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</si>
  <si>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</si>
  <si>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</si>
  <si>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</si>
  <si>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</si>
  <si>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</si>
  <si>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</si>
  <si>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</si>
  <si>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</si>
  <si>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</si>
  <si>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</si>
  <si>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</si>
  <si>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</si>
  <si>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</si>
  <si>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</si>
  <si>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</si>
  <si>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</si>
  <si>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</si>
  <si>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</si>
  <si>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</si>
  <si>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</si>
  <si>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</si>
  <si>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</si>
  <si>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</si>
  <si>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</si>
  <si>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</si>
  <si>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</si>
  <si>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</si>
  <si>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</si>
  <si>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</si>
  <si>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</si>
  <si>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</si>
  <si>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</si>
  <si>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</si>
  <si>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</si>
  <si>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</si>
  <si>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</si>
  <si>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</si>
  <si>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</si>
  <si>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</si>
  <si>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</si>
  <si>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</si>
  <si>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</si>
  <si>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</si>
  <si>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</si>
  <si>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</si>
  <si>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</si>
  <si>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</si>
  <si>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</si>
  <si>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</si>
  <si>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</si>
  <si>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</si>
  <si>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</si>
  <si>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</si>
  <si>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</si>
  <si>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</si>
  <si>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</si>
  <si>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</si>
  <si>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</si>
  <si>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</si>
  <si>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</si>
  <si>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</si>
  <si>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</si>
  <si>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</si>
  <si>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</si>
  <si>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</si>
  <si>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</si>
  <si>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</si>
  <si>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</si>
  <si>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</si>
  <si>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</si>
  <si>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</si>
  <si>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</si>
  <si>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</si>
  <si>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</si>
  <si>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</si>
  <si>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</si>
  <si>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</si>
  <si>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</si>
  <si>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</si>
  <si>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</si>
  <si>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</si>
  <si>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</si>
  <si>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</si>
  <si>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</si>
  <si>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</si>
  <si>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</si>
  <si>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</si>
  <si>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</si>
  <si>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</si>
  <si>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</si>
  <si>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</si>
  <si>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</si>
  <si>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</si>
  <si>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</si>
  <si>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</si>
  <si>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</si>
  <si>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</si>
  <si>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</si>
  <si>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</si>
  <si>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</si>
  <si>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</si>
  <si>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</si>
  <si>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</si>
  <si>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</si>
  <si>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</si>
  <si>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</si>
  <si>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</si>
  <si>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</si>
  <si>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</si>
  <si>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</si>
  <si>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</si>
  <si>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</si>
  <si>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</si>
  <si>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</si>
  <si>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</si>
  <si>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</si>
  <si>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</si>
  <si>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</si>
  <si>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</si>
  <si>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</si>
  <si>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</si>
  <si>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</si>
  <si>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</si>
  <si>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</si>
  <si>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</si>
  <si>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</si>
  <si>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</si>
  <si>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</si>
  <si>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</si>
  <si>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</si>
  <si>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</si>
  <si>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</si>
  <si>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</si>
  <si>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</si>
  <si>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</si>
  <si>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</si>
  <si>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</si>
  <si>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</si>
  <si>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</si>
  <si>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</si>
  <si>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</si>
  <si>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</si>
  <si>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</si>
  <si>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</si>
  <si>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</si>
  <si>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</si>
  <si>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</si>
  <si>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</si>
  <si>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</si>
  <si>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</si>
  <si>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</si>
  <si>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</si>
  <si>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</si>
  <si>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</si>
  <si>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</si>
  <si>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</si>
  <si>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</si>
  <si>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</si>
  <si>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</si>
  <si>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</si>
  <si>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</si>
  <si>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</si>
  <si>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</si>
  <si>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</si>
  <si>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</si>
  <si>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</si>
  <si>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</si>
  <si>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</si>
  <si>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</si>
  <si>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</si>
  <si>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</si>
  <si>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</si>
  <si>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</si>
  <si>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</si>
  <si>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</si>
  <si>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</si>
  <si>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</si>
  <si>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</si>
  <si>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</si>
  <si>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</si>
  <si>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</si>
  <si>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</si>
  <si>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</si>
  <si>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</si>
  <si>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</si>
  <si>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</si>
  <si>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</si>
  <si>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</si>
  <si>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</si>
  <si>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</si>
  <si>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</si>
  <si>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</si>
  <si>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</si>
  <si>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</si>
  <si>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</si>
  <si>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</si>
  <si>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</si>
  <si>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</si>
  <si>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</si>
  <si>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</si>
  <si>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</si>
  <si>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</si>
  <si>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</si>
  <si>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</si>
  <si>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</si>
  <si>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</si>
  <si>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</si>
  <si>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</si>
  <si>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</si>
  <si>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</si>
  <si>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</si>
  <si>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</si>
  <si>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</si>
  <si>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</si>
  <si>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</si>
  <si>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</si>
  <si>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</si>
  <si>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</si>
  <si>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</si>
  <si>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</si>
  <si>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</si>
  <si>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</si>
  <si>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</si>
  <si>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</si>
  <si>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</si>
  <si>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</si>
  <si>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</si>
  <si>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</si>
  <si>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</si>
  <si>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</si>
  <si>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</si>
  <si>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</si>
  <si>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</si>
  <si>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</si>
  <si>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</si>
  <si>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</si>
  <si>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</si>
  <si>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</si>
  <si>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</si>
  <si>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</si>
  <si>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</si>
  <si>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</si>
  <si>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</si>
  <si>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</si>
  <si>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</si>
  <si>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</si>
  <si>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</si>
  <si>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</si>
  <si>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</si>
  <si>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</si>
  <si>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</si>
  <si>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</si>
  <si>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</si>
  <si>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</si>
  <si>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</si>
  <si>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</si>
  <si>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</si>
  <si>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</si>
  <si>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</si>
  <si>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</si>
  <si>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</si>
  <si>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</si>
  <si>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</si>
  <si>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</si>
  <si>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</si>
  <si>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</si>
  <si>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</si>
  <si>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</si>
  <si>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</si>
  <si>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</si>
  <si>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</si>
  <si>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</si>
  <si>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</si>
  <si>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</si>
  <si>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</si>
  <si>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</si>
  <si>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</si>
  <si>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</si>
  <si>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</si>
  <si>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</si>
  <si>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</si>
  <si>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</si>
  <si>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</si>
  <si>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</si>
  <si>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</si>
  <si>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</si>
  <si>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</si>
  <si>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</si>
  <si>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</si>
  <si>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</si>
  <si>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</si>
  <si>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</si>
  <si>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</si>
  <si>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</si>
  <si>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</si>
  <si>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</si>
  <si>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</si>
  <si>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</si>
  <si>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</si>
  <si>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</si>
  <si>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</si>
  <si>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</si>
  <si>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</si>
  <si>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</si>
  <si>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</si>
  <si>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</si>
  <si>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</si>
  <si>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</si>
  <si>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</si>
  <si>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</si>
  <si>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</si>
  <si>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</si>
  <si>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</si>
  <si>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</si>
  <si>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</si>
  <si>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</si>
  <si>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</si>
  <si>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</si>
  <si>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</si>
  <si>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</si>
  <si>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</si>
  <si>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</si>
  <si>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</si>
  <si>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</si>
  <si>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</si>
  <si>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</si>
  <si>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</si>
  <si>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</si>
  <si>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</si>
  <si>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</si>
  <si>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</si>
  <si>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</si>
  <si>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</si>
  <si>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</si>
  <si>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</si>
  <si>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</si>
  <si>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</si>
  <si>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</si>
  <si>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</si>
  <si>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</si>
  <si>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</si>
  <si>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</si>
  <si>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</si>
  <si>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</si>
  <si>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</si>
  <si>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</si>
  <si>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</si>
  <si>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</si>
  <si>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</si>
  <si>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</si>
  <si>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</si>
  <si>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</si>
  <si>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</si>
  <si>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</si>
  <si>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</si>
  <si>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</si>
  <si>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</si>
  <si>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</si>
  <si>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</si>
  <si>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</si>
  <si>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</si>
  <si>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</si>
  <si>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</si>
  <si>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</si>
  <si>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</si>
  <si>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</si>
  <si>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</si>
  <si>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</si>
  <si>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</si>
  <si>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</si>
  <si>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</si>
  <si>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</si>
  <si>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</si>
  <si>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</si>
  <si>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</si>
  <si>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</si>
  <si>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</si>
  <si>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</si>
  <si>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</si>
  <si>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</si>
  <si>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</si>
  <si>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</si>
  <si>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</si>
  <si>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</si>
  <si>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</si>
  <si>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</si>
  <si>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</si>
  <si>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</si>
  <si>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</si>
  <si>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</si>
  <si>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</si>
  <si>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</si>
  <si>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</si>
  <si>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</si>
  <si>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</si>
  <si>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</si>
  <si>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</si>
  <si>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</si>
  <si>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</si>
  <si>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</si>
  <si>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</si>
  <si>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</si>
  <si>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</si>
  <si>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</si>
  <si>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</si>
  <si>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</si>
  <si>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</si>
  <si>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</si>
  <si>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</si>
  <si>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</si>
  <si>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</si>
  <si>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</si>
  <si>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</si>
  <si>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</si>
  <si>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</si>
  <si>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</si>
  <si>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</si>
  <si>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</si>
  <si>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</si>
  <si>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</si>
  <si>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</si>
  <si>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</si>
  <si>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</si>
  <si>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</si>
  <si>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</si>
  <si>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</si>
  <si>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</si>
  <si>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</si>
  <si>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</si>
  <si>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</si>
  <si>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</si>
  <si>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</si>
  <si>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</si>
  <si>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</si>
  <si>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</si>
  <si>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</si>
  <si>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</si>
  <si>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</si>
  <si>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</si>
  <si>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</si>
  <si>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</si>
  <si>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</si>
  <si>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</si>
  <si>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</si>
  <si>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</si>
  <si>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</si>
  <si>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</si>
  <si>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</si>
  <si>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</si>
  <si>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</si>
  <si>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</si>
  <si>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</si>
  <si>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</si>
  <si>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</si>
  <si>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</si>
  <si>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</si>
  <si>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</si>
  <si>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</si>
  <si>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</si>
  <si>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</si>
  <si>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</si>
  <si>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</si>
  <si>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</si>
  <si>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</si>
  <si>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</si>
  <si>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</si>
  <si>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</si>
  <si>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</si>
  <si>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</si>
  <si>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</si>
  <si>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</si>
  <si>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</si>
  <si>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</si>
  <si>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</si>
  <si>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</si>
  <si>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</si>
  <si>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</si>
  <si>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</si>
  <si>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</si>
  <si>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</si>
  <si>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</si>
  <si>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</si>
  <si>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</si>
  <si>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</si>
  <si>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</si>
  <si>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</si>
  <si>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</si>
  <si>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</si>
  <si>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</si>
  <si>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</si>
  <si>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</si>
  <si>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</si>
  <si>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</si>
  <si>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</si>
  <si>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</si>
  <si>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</si>
  <si>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</si>
  <si>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</si>
  <si>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</si>
  <si>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</si>
  <si>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</si>
  <si>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</si>
  <si>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</si>
  <si>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</si>
  <si>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</si>
  <si>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</si>
  <si>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</si>
  <si>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</si>
  <si>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</si>
  <si>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</si>
  <si>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</si>
  <si>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</si>
  <si>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</si>
  <si>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</si>
  <si>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</si>
  <si>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</si>
  <si>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</si>
  <si>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</si>
  <si>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</si>
  <si>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</si>
  <si>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</si>
  <si>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</si>
  <si>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</si>
  <si>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</si>
  <si>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</si>
  <si>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</si>
  <si>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</si>
  <si>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</si>
  <si>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</si>
  <si>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</si>
  <si>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</si>
  <si>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</si>
  <si>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</si>
  <si>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</si>
  <si>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</si>
  <si>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</si>
  <si>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</si>
  <si>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</si>
  <si>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</si>
  <si>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</si>
  <si>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</si>
  <si>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</si>
  <si>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</si>
  <si>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</si>
  <si>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</si>
  <si>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</si>
  <si>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</si>
  <si>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</si>
  <si>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</si>
  <si>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</si>
  <si>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</si>
  <si>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</si>
  <si>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</si>
  <si>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</si>
  <si>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</si>
  <si>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</si>
  <si>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</si>
  <si>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</si>
  <si>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</si>
  <si>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</si>
  <si>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</si>
  <si>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</si>
  <si>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</si>
  <si>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</si>
  <si>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</si>
  <si>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</si>
  <si>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</si>
  <si>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</si>
  <si>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</si>
  <si>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</si>
  <si>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</si>
  <si>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</si>
  <si>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</si>
  <si>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</si>
  <si>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</si>
  <si>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</si>
  <si>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</si>
  <si>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</si>
  <si>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</si>
  <si>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</si>
  <si>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</si>
  <si>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</si>
  <si>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</si>
  <si>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</si>
  <si>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</si>
  <si>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</si>
  <si>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</si>
  <si>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</si>
  <si>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</si>
  <si>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</si>
  <si>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</si>
  <si>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</si>
  <si>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</si>
  <si>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</si>
  <si>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</si>
  <si>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</si>
  <si>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</si>
  <si>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</si>
  <si>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</si>
  <si>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</si>
  <si>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</si>
  <si>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</si>
  <si>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</si>
  <si>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</si>
  <si>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</si>
  <si>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</si>
  <si>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</si>
  <si>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</si>
  <si>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</si>
  <si>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</si>
  <si>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</si>
  <si>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</si>
  <si>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</si>
  <si>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</si>
  <si>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</si>
  <si>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</si>
  <si>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</si>
  <si>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</si>
  <si>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</si>
  <si>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</si>
  <si>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</si>
  <si>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</si>
  <si>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</si>
  <si>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</si>
  <si>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</si>
  <si>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</si>
  <si>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</si>
  <si>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</si>
  <si>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</si>
  <si>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</si>
  <si>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</si>
  <si>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</si>
  <si>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</si>
  <si>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</si>
  <si>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</si>
  <si>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</si>
  <si>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</si>
  <si>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</si>
  <si>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</si>
  <si>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</si>
  <si>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</si>
  <si>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</si>
  <si>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</si>
  <si>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</si>
  <si>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</si>
  <si>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</si>
  <si>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</si>
  <si>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</si>
  <si>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</si>
  <si>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</si>
  <si>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</si>
  <si>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</si>
  <si>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</si>
  <si>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</si>
  <si>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</si>
  <si>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</si>
  <si>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</si>
  <si>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</si>
  <si>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</si>
  <si>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</si>
  <si>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</si>
  <si>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</si>
  <si>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</si>
  <si>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</si>
  <si>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</si>
  <si>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</si>
  <si>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</si>
  <si>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</si>
  <si>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</si>
  <si>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</si>
  <si>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</si>
  <si>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</si>
  <si>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</si>
  <si>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</si>
  <si>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</si>
  <si>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</si>
  <si>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</si>
  <si>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</si>
  <si>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</si>
  <si>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</si>
  <si>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</si>
  <si>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</si>
  <si>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</si>
  <si>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</si>
  <si>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</si>
  <si>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</si>
  <si>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</si>
  <si>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</si>
  <si>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</si>
  <si>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</si>
  <si>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</si>
  <si>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</si>
  <si>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</si>
  <si>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</si>
  <si>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</si>
  <si>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</si>
  <si>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</si>
  <si>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</si>
  <si>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</si>
  <si>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</si>
  <si>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</si>
  <si>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</si>
  <si>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</si>
  <si>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</si>
  <si>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</si>
  <si>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</si>
  <si>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</si>
  <si>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</si>
  <si>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</si>
  <si>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</si>
  <si>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</si>
  <si>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</si>
  <si>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</si>
  <si>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</si>
  <si>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</si>
  <si>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</si>
  <si>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</si>
  <si>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</si>
  <si>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</si>
  <si>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</si>
  <si>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</si>
  <si>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</si>
  <si>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</si>
  <si>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</si>
  <si>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</si>
  <si>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</si>
  <si>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</si>
  <si>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</si>
  <si>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</si>
  <si>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</si>
  <si>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</si>
  <si>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</si>
  <si>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</si>
  <si>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</si>
  <si>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</si>
  <si>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</si>
  <si>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</si>
  <si>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</si>
  <si>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</si>
  <si>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</si>
  <si>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</si>
  <si>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</si>
  <si>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</si>
  <si>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</si>
  <si>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</si>
  <si>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</si>
  <si>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</si>
  <si>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</si>
  <si>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</si>
  <si>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</si>
  <si>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</si>
  <si>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</si>
  <si>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</si>
  <si>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</si>
  <si>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</si>
  <si>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</si>
  <si>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</si>
  <si>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</si>
  <si>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</si>
  <si>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</si>
  <si>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</si>
  <si>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</si>
  <si>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</si>
  <si>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</si>
  <si>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</si>
  <si>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</si>
  <si>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</si>
  <si>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</si>
  <si>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</si>
  <si>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</si>
  <si>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</si>
  <si>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</si>
  <si>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</si>
  <si>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</si>
  <si>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</si>
  <si>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</si>
  <si>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</si>
  <si>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</si>
  <si>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</si>
  <si>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</si>
  <si>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</si>
  <si>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</si>
  <si>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</si>
  <si>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</si>
  <si>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</si>
  <si>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</si>
  <si>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</si>
  <si>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</si>
  <si>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</si>
  <si>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</si>
  <si>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</si>
  <si>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</si>
  <si>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</si>
  <si>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</si>
  <si>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</si>
  <si>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</si>
  <si>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</si>
  <si>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</si>
  <si>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</si>
  <si>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</si>
  <si>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</si>
  <si>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</si>
  <si>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</si>
  <si>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</si>
  <si>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</si>
  <si>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</si>
  <si>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</si>
  <si>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</si>
  <si>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</si>
  <si>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</si>
  <si>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</si>
  <si>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</si>
  <si>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</si>
  <si>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</si>
  <si>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</si>
  <si>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</si>
  <si>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</si>
  <si>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</si>
  <si>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</si>
  <si>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</si>
  <si>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</si>
  <si>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</si>
  <si>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</si>
  <si>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</si>
  <si>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</si>
  <si>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</si>
  <si>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</si>
  <si>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</si>
  <si>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</si>
  <si>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</si>
  <si>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</si>
  <si>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</si>
  <si>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</si>
  <si>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</si>
  <si>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</si>
  <si>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</si>
  <si>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</si>
  <si>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</si>
  <si>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</si>
  <si>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</si>
  <si>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</si>
  <si>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</si>
  <si>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</si>
  <si>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</si>
  <si>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</si>
  <si>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</si>
  <si>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</si>
  <si>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</si>
  <si>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</si>
  <si>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</si>
  <si>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</si>
  <si>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</si>
  <si>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</si>
  <si>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</si>
  <si>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</si>
  <si>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</si>
  <si>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</si>
  <si>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</si>
  <si>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</si>
  <si>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</si>
  <si>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</si>
  <si>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</si>
  <si>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</si>
  <si>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</si>
  <si>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</si>
  <si>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</si>
  <si>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</si>
  <si>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</si>
  <si>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</si>
  <si>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</si>
  <si>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</si>
  <si>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</si>
  <si>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</si>
  <si>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</si>
  <si>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</si>
  <si>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</si>
  <si>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</si>
  <si>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</si>
  <si>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</si>
  <si>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</si>
  <si>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</si>
  <si>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</si>
  <si>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</si>
  <si>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</si>
  <si>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</si>
  <si>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</si>
  <si>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</si>
  <si>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</si>
  <si>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</si>
  <si>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</si>
  <si>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</si>
  <si>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</si>
  <si>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</si>
  <si>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</si>
  <si>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</si>
  <si>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</si>
  <si>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</si>
  <si>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</si>
  <si>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</si>
  <si>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</si>
  <si>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</si>
  <si>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</si>
  <si>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</si>
  <si>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</si>
  <si>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</si>
  <si>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</si>
  <si>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</si>
  <si>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</si>
  <si>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</si>
  <si>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</si>
  <si>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</si>
  <si>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</si>
  <si>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</si>
  <si>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</si>
  <si>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</si>
  <si>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</si>
  <si>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</si>
  <si>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</si>
  <si>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</si>
  <si>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</si>
  <si>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</si>
  <si>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</si>
  <si>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</si>
  <si>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</si>
  <si>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</si>
  <si>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</si>
  <si>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</si>
  <si>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</si>
  <si>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</si>
  <si>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</si>
  <si>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</si>
  <si>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</si>
  <si>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</si>
  <si>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</si>
  <si>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</si>
  <si>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</si>
  <si>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</si>
  <si>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</si>
  <si>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</si>
  <si>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</si>
  <si>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</si>
  <si>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</si>
  <si>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</si>
  <si>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</si>
  <si>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</si>
  <si>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</si>
  <si>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</si>
  <si>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</si>
  <si>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</si>
  <si>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</si>
  <si>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</si>
  <si>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</si>
  <si>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</si>
  <si>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</si>
  <si>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</si>
  <si>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</si>
  <si>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</si>
  <si>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</si>
  <si>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</si>
  <si>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</si>
  <si>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</si>
  <si>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</si>
  <si>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</si>
  <si>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</si>
  <si>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</si>
  <si>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</si>
  <si>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</si>
  <si>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</si>
  <si>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</si>
  <si>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</si>
  <si>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</si>
  <si>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</si>
  <si>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</si>
  <si>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</si>
  <si>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</si>
  <si>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</si>
  <si>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</si>
  <si>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</si>
  <si>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</si>
  <si>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</si>
  <si>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</si>
  <si>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</si>
  <si>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</si>
  <si>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</si>
  <si>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</si>
  <si>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</si>
  <si>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</si>
  <si>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</si>
  <si>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</si>
  <si>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</si>
  <si>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</si>
  <si>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</si>
  <si>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</si>
  <si>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</si>
  <si>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</si>
  <si>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</si>
  <si>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</si>
  <si>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</si>
  <si>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</si>
  <si>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</si>
  <si>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</si>
  <si>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</si>
  <si>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</si>
  <si>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</si>
  <si>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</si>
  <si>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</si>
  <si>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</si>
  <si>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</si>
  <si>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</si>
  <si>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</si>
  <si>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</si>
  <si>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</si>
  <si>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</si>
  <si>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</si>
  <si>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</si>
  <si>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</si>
  <si>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</si>
  <si>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</si>
  <si>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</si>
  <si>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</si>
  <si>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</si>
  <si>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</si>
  <si>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</si>
  <si>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</si>
  <si>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</si>
  <si>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</si>
  <si>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</si>
  <si>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</si>
  <si>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</si>
  <si>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</si>
  <si>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</si>
  <si>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</si>
  <si>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</si>
  <si>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</si>
  <si>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</si>
  <si>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</si>
  <si>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</si>
  <si>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</si>
  <si>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</si>
  <si>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</si>
  <si>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</si>
  <si>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</si>
  <si>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</si>
  <si>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</si>
  <si>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</si>
  <si>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</si>
  <si>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</si>
  <si>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</si>
  <si>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</si>
  <si>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</si>
  <si>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</si>
  <si>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</si>
  <si>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</si>
  <si>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</si>
  <si>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</si>
  <si>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</si>
  <si>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</si>
  <si>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</si>
  <si>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</si>
  <si>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</si>
  <si>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</si>
  <si>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</si>
  <si>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</si>
  <si>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</si>
  <si>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</si>
  <si>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</si>
  <si>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</si>
  <si>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</si>
  <si>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</si>
  <si>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</si>
  <si>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</si>
  <si>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</si>
  <si>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</si>
  <si>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</si>
  <si>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</si>
  <si>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</si>
  <si>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</si>
  <si>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</si>
  <si>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</si>
  <si>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</si>
  <si>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</si>
  <si>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</si>
  <si>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</si>
  <si>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</si>
  <si>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</si>
  <si>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</si>
  <si>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</si>
  <si>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</si>
  <si>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</si>
  <si>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</si>
  <si>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</si>
  <si>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</si>
  <si>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</si>
  <si>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</si>
  <si>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</si>
  <si>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</si>
  <si>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</si>
  <si>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</si>
  <si>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</si>
  <si>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</si>
  <si>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</si>
  <si>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</si>
  <si>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</si>
  <si>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</si>
  <si>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</si>
  <si>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</si>
  <si>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</si>
  <si>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</si>
  <si>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</si>
  <si>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</si>
  <si>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</si>
  <si>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</si>
  <si>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</si>
  <si>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</si>
  <si>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</si>
  <si>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</si>
  <si>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</si>
  <si>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</si>
  <si>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</si>
  <si>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</si>
  <si>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</si>
  <si>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</si>
  <si>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</si>
  <si>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</si>
  <si>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</si>
  <si>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</si>
  <si>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</si>
  <si>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</si>
  <si>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</si>
  <si>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</si>
  <si>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</si>
  <si>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</si>
  <si>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</si>
  <si>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</si>
  <si>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</si>
  <si>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</si>
  <si>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</si>
  <si>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</si>
  <si>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</si>
  <si>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</si>
  <si>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</si>
  <si>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</si>
  <si>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</si>
  <si>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</si>
  <si>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</si>
  <si>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</si>
  <si>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</si>
  <si>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</si>
  <si>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</si>
  <si>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</si>
  <si>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</si>
  <si>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</si>
  <si>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</si>
  <si>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</si>
  <si>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</si>
  <si>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</si>
  <si>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</si>
  <si>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</si>
  <si>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</si>
  <si>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</si>
  <si>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</si>
  <si>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</si>
  <si>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</si>
  <si>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</si>
  <si>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</si>
  <si>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</si>
  <si>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</si>
  <si>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</si>
  <si>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</si>
  <si>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</si>
  <si>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</si>
  <si>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</si>
  <si>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</si>
  <si>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</si>
  <si>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</si>
  <si>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</si>
  <si>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</si>
  <si>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</si>
  <si>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</si>
  <si>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</si>
  <si>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</si>
  <si>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</si>
  <si>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</si>
  <si>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</si>
  <si>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</si>
  <si>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</si>
  <si>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</si>
  <si>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</si>
  <si>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</si>
  <si>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</si>
  <si>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</si>
  <si>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</si>
  <si>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</si>
  <si>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</si>
  <si>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</si>
  <si>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</si>
  <si>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</si>
  <si>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</si>
  <si>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</si>
  <si>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</si>
  <si>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</si>
  <si>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</si>
  <si>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</si>
  <si>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</si>
  <si>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</si>
  <si>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</si>
  <si>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</si>
  <si>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</si>
  <si>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</si>
  <si>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</si>
  <si>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</si>
  <si>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</si>
  <si>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</si>
  <si>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</si>
  <si>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</si>
  <si>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</si>
  <si>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</si>
  <si>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</si>
  <si>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</si>
  <si>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</si>
  <si>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</si>
  <si>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</si>
  <si>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</si>
  <si>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</si>
  <si>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</si>
  <si>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</si>
  <si>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</si>
  <si>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</si>
  <si>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</si>
  <si>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</si>
  <si>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</si>
  <si>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</si>
  <si>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</si>
  <si>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</si>
  <si>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</si>
  <si>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</si>
  <si>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</si>
  <si>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</si>
  <si>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</si>
  <si>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</si>
  <si>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</si>
  <si>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</si>
  <si>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</si>
  <si>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</si>
  <si>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</si>
  <si>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</si>
  <si>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</si>
  <si>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</si>
  <si>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</si>
  <si>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</si>
  <si>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</si>
  <si>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</si>
  <si>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</si>
  <si>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</si>
  <si>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</si>
  <si>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</si>
  <si>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</si>
  <si>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</si>
  <si>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</si>
  <si>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</si>
  <si>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</si>
  <si>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</si>
  <si>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</si>
  <si>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</si>
  <si>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</si>
  <si>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</si>
  <si>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</si>
  <si>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</si>
  <si>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</si>
  <si>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</si>
  <si>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</si>
  <si>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</si>
  <si>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</si>
  <si>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</si>
  <si>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</si>
  <si>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</si>
  <si>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</si>
  <si>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</si>
  <si>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</si>
  <si>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</si>
  <si>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</si>
  <si>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</si>
  <si>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</si>
  <si>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</si>
  <si>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</si>
  <si>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</si>
  <si>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</si>
  <si>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</si>
  <si>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</si>
  <si>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</si>
  <si>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</si>
  <si>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</si>
  <si>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</si>
  <si>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</si>
  <si>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</si>
  <si>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</si>
  <si>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</si>
  <si>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</si>
  <si>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</si>
  <si>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</si>
  <si>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</si>
  <si>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</si>
  <si>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</si>
  <si>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</si>
  <si>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</si>
  <si>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</si>
  <si>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</si>
  <si>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</si>
  <si>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</si>
  <si>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</si>
  <si>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</si>
  <si>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</si>
  <si>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</si>
  <si>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</si>
  <si>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</si>
  <si>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</si>
  <si>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</si>
  <si>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</si>
  <si>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</si>
  <si>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</si>
  <si>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</si>
  <si>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</si>
  <si>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</si>
  <si>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</si>
  <si>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</si>
  <si>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</si>
  <si>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</si>
  <si>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</si>
  <si>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</si>
  <si>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</si>
  <si>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</si>
  <si>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</si>
  <si>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</si>
  <si>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</si>
  <si>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</si>
  <si>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</si>
  <si>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</si>
  <si>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</si>
  <si>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</si>
  <si>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</si>
  <si>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</si>
  <si>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</si>
  <si>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</si>
  <si>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</si>
  <si>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</si>
  <si>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</si>
  <si>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</si>
  <si>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</si>
  <si>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</si>
  <si>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</si>
  <si>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</si>
  <si>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</si>
  <si>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</si>
  <si>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</si>
  <si>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</si>
  <si>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</si>
  <si>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</si>
  <si>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</si>
  <si>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</si>
  <si>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</si>
  <si>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</si>
  <si>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</si>
  <si>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</si>
  <si>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</si>
  <si>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</si>
  <si>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</si>
  <si>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</si>
  <si>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</si>
  <si>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</si>
  <si>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</si>
  <si>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</si>
  <si>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</si>
  <si>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</si>
  <si>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</si>
  <si>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</si>
  <si>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</si>
  <si>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</si>
  <si>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</si>
  <si>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</si>
  <si>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</si>
  <si>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</si>
  <si>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</si>
  <si>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</si>
  <si>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</si>
  <si>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</si>
  <si>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</si>
  <si>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</si>
  <si>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</si>
  <si>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</si>
  <si>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</si>
  <si>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</si>
  <si>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</si>
  <si>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</si>
  <si>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</si>
  <si>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</si>
  <si>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</si>
  <si>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</si>
  <si>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</si>
  <si>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</si>
  <si>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</si>
  <si>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</si>
  <si>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</si>
  <si>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</si>
  <si>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</si>
  <si>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</si>
  <si>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</si>
  <si>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</si>
  <si>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</si>
  <si>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</si>
  <si>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</si>
  <si>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</si>
  <si>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</si>
  <si>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</si>
  <si>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</si>
  <si>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</si>
  <si>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</si>
  <si>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</si>
  <si>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</si>
  <si>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</si>
  <si>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</si>
  <si>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</si>
  <si>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</si>
  <si>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</si>
  <si>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</si>
  <si>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</si>
  <si>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</si>
  <si>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</si>
  <si>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</si>
  <si>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</si>
  <si>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</si>
  <si>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</si>
  <si>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</si>
  <si>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</si>
  <si>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</si>
  <si>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</si>
  <si>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</si>
  <si>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</si>
  <si>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</si>
  <si>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</si>
  <si>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</si>
  <si>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</si>
  <si>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</si>
  <si>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</si>
  <si>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</si>
  <si>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</si>
  <si>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</si>
  <si>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</si>
  <si>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</si>
  <si>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</si>
  <si>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</si>
  <si>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</si>
  <si>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</si>
  <si>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</si>
  <si>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</si>
  <si>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</si>
  <si>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</si>
  <si>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</si>
  <si>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</si>
  <si>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</si>
  <si>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</si>
  <si>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</si>
  <si>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</si>
  <si>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</si>
  <si>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</si>
  <si>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</si>
  <si>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</si>
  <si>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</si>
  <si>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</si>
  <si>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</si>
  <si>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</si>
  <si>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</si>
  <si>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</si>
  <si>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</si>
  <si>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</si>
  <si>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</si>
  <si>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</si>
  <si>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</si>
  <si>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</si>
  <si>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</si>
  <si>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</si>
  <si>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</si>
  <si>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</si>
  <si>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</si>
  <si>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</si>
  <si>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</si>
  <si>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</si>
  <si>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</si>
  <si>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</si>
  <si>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</si>
  <si>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</si>
  <si>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</si>
  <si>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</si>
  <si>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</si>
  <si>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</si>
  <si>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</si>
  <si>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</si>
  <si>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</si>
  <si>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</si>
  <si>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</si>
  <si>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</si>
  <si>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</si>
  <si>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</si>
  <si>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</si>
  <si>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</si>
  <si>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</si>
  <si>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</si>
  <si>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</si>
  <si>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</si>
  <si>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</si>
  <si>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</si>
  <si>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</si>
  <si>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</si>
  <si>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</si>
  <si>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</si>
  <si>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</si>
  <si>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</si>
  <si>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</si>
  <si>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</si>
  <si>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</si>
  <si>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</si>
  <si>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</si>
  <si>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</si>
  <si>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</si>
  <si>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</si>
  <si>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</si>
  <si>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</si>
  <si>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</si>
  <si>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</si>
  <si>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</si>
  <si>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</si>
  <si>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</si>
  <si>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</si>
  <si>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</si>
  <si>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</si>
  <si>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</si>
  <si>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</si>
  <si>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</si>
  <si>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</si>
  <si>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</si>
  <si>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</si>
  <si>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</si>
  <si>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</si>
  <si>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</si>
  <si>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</si>
  <si>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</si>
  <si>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</si>
  <si>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</si>
  <si>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</si>
  <si>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</si>
  <si>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</si>
  <si>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</si>
  <si>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</si>
  <si>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</si>
  <si>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</si>
  <si>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</si>
  <si>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</si>
  <si>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</si>
  <si>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</si>
  <si>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</si>
  <si>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</si>
  <si>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</si>
  <si>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</si>
  <si>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</si>
  <si>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</si>
  <si>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</si>
  <si>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</si>
  <si>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</si>
  <si>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</si>
  <si>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</si>
  <si>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</si>
  <si>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</si>
  <si>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</si>
  <si>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</si>
  <si>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</si>
  <si>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</si>
  <si>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</si>
  <si>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</si>
  <si>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</si>
  <si>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</si>
  <si>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</si>
  <si>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</si>
  <si>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</si>
  <si>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</si>
  <si>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</si>
  <si>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</si>
  <si>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</si>
  <si>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</si>
  <si>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</si>
  <si>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</si>
  <si>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</si>
  <si>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</si>
  <si>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</si>
  <si>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</si>
  <si>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</si>
  <si>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</si>
  <si>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</si>
  <si>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</si>
  <si>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</si>
  <si>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</si>
  <si>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</si>
  <si>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</si>
  <si>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</si>
  <si>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</si>
  <si>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</si>
  <si>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</si>
  <si>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</si>
  <si>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</si>
  <si>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</si>
  <si>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</si>
  <si>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</si>
  <si>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</si>
  <si>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</si>
  <si>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</si>
  <si>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</si>
  <si>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</si>
  <si>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</si>
  <si>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</si>
  <si>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</si>
  <si>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</si>
  <si>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</si>
  <si>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</si>
  <si>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</si>
  <si>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</si>
  <si>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</si>
  <si>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</si>
  <si>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</si>
  <si>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</si>
  <si>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</si>
  <si>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</si>
  <si>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</si>
  <si>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</si>
  <si>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</si>
  <si>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</si>
  <si>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</si>
  <si>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</si>
  <si>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</si>
  <si>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</si>
  <si>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</si>
  <si>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</si>
  <si>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</si>
  <si>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</si>
  <si>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</si>
  <si>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</si>
  <si>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</si>
  <si>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</si>
  <si>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</si>
  <si>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</si>
  <si>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</si>
  <si>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</si>
  <si>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</si>
  <si>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</si>
  <si>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</si>
  <si>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</si>
  <si>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</si>
  <si>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</si>
  <si>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</si>
  <si>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</si>
  <si>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</si>
  <si>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</si>
  <si>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</si>
  <si>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</si>
  <si>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</si>
  <si>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</si>
  <si>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</si>
  <si>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</si>
  <si>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</si>
  <si>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</si>
  <si>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</si>
  <si>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</si>
  <si>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</si>
  <si>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</si>
  <si>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</si>
  <si>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</si>
  <si>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</si>
  <si>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</si>
  <si>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</si>
  <si>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</si>
  <si>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</si>
  <si>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</si>
  <si>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</si>
  <si>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</si>
  <si>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</si>
  <si>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</si>
  <si>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</si>
  <si>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</si>
  <si>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</si>
  <si>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</si>
  <si>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</si>
  <si>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</si>
  <si>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</si>
  <si>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</si>
  <si>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</si>
  <si>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</si>
  <si>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</si>
  <si>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</si>
  <si>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</si>
  <si>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</si>
  <si>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</si>
  <si>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</si>
  <si>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</si>
  <si>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</si>
  <si>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</si>
  <si>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</si>
  <si>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</si>
  <si>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</si>
  <si>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</si>
  <si>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</si>
  <si>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</si>
  <si>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</si>
  <si>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</si>
  <si>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</si>
  <si>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</si>
  <si>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</si>
  <si>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</si>
  <si>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</si>
  <si>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</si>
  <si>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</si>
  <si>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</si>
  <si>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</si>
  <si>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</si>
  <si>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</si>
  <si>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</si>
  <si>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</si>
  <si>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</si>
  <si>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</si>
  <si>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</si>
  <si>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</si>
  <si>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</si>
  <si>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</si>
  <si>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</si>
  <si>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</si>
  <si>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</si>
  <si>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</si>
  <si>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</si>
  <si>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</si>
  <si>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</si>
  <si>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</si>
  <si>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</si>
  <si>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</si>
  <si>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</si>
  <si>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</si>
  <si>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</si>
  <si>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</si>
  <si>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</si>
  <si>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</si>
  <si>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</si>
  <si>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</si>
  <si>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</si>
  <si>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</si>
  <si>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</si>
  <si>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</si>
  <si>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</si>
  <si>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</si>
  <si>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</si>
  <si>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</si>
  <si>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</si>
  <si>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</si>
  <si>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</si>
  <si>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</si>
  <si>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</si>
  <si>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</si>
  <si>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</si>
  <si>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</si>
  <si>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</si>
  <si>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</si>
  <si>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</si>
  <si>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</si>
  <si>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</si>
  <si>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</si>
  <si>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</si>
  <si>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</si>
  <si>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</si>
  <si>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</si>
  <si>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</si>
  <si>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</si>
  <si>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</si>
  <si>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</si>
  <si>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</si>
  <si>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</si>
  <si>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</si>
  <si>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</si>
  <si>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</si>
  <si>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</si>
  <si>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</si>
  <si>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</si>
  <si>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</si>
  <si>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</si>
  <si>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</si>
  <si>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</si>
  <si>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</si>
  <si>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</si>
  <si>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</si>
  <si>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</si>
  <si>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</si>
  <si>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</si>
  <si>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</si>
  <si>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</si>
  <si>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</si>
  <si>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</si>
  <si>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</si>
  <si>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</si>
  <si>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</si>
  <si>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</si>
  <si>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</si>
  <si>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</si>
  <si>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</si>
  <si>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</si>
  <si>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</si>
  <si>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</si>
  <si>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</si>
  <si>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</si>
  <si>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</si>
  <si>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</si>
  <si>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</si>
  <si>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</si>
  <si>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</si>
  <si>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</si>
  <si>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</si>
  <si>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</si>
  <si>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</si>
  <si>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</si>
  <si>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</si>
  <si>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</si>
  <si>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</si>
  <si>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</si>
  <si>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</si>
  <si>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</si>
  <si>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</si>
  <si>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</si>
  <si>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</si>
  <si>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</si>
  <si>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</si>
  <si>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</si>
  <si>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</si>
  <si>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</si>
  <si>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</si>
  <si>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</si>
  <si>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</si>
  <si>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</si>
  <si>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</si>
  <si>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</si>
  <si>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</si>
  <si>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</si>
  <si>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</si>
  <si>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</si>
  <si>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</si>
  <si>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</si>
  <si>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</si>
  <si>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</si>
  <si>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</si>
  <si>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</si>
  <si>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</si>
  <si>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</si>
  <si>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</si>
  <si>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</si>
  <si>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</si>
  <si>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</si>
  <si>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</si>
  <si>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</si>
  <si>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</si>
  <si>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</si>
  <si>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</si>
  <si>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</si>
  <si>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</si>
  <si>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</si>
  <si>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</si>
  <si>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</si>
  <si>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</si>
  <si>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</si>
  <si>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</si>
  <si>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</si>
  <si>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</si>
  <si>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</si>
  <si>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</si>
  <si>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</si>
  <si>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</si>
  <si>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</si>
  <si>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</si>
  <si>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</si>
  <si>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</si>
  <si>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</si>
  <si>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</si>
  <si>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</si>
  <si>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</si>
  <si>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</si>
  <si>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</si>
  <si>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</si>
  <si>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</si>
  <si>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</si>
  <si>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</si>
  <si>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</si>
  <si>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</si>
  <si>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</si>
  <si>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</si>
  <si>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</si>
  <si>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</si>
  <si>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</si>
  <si>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</si>
  <si>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</si>
  <si>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</si>
  <si>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</si>
  <si>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</si>
  <si>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</si>
  <si>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</si>
  <si>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</si>
  <si>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</si>
  <si>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</si>
  <si>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</si>
  <si>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</si>
  <si>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</si>
  <si>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</si>
  <si>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</si>
  <si>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</si>
  <si>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</si>
  <si>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</si>
  <si>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</si>
  <si>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</si>
  <si>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</si>
  <si>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</si>
  <si>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</si>
  <si>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</si>
  <si>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</si>
  <si>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</si>
  <si>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</si>
  <si>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</si>
  <si>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</si>
  <si>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</si>
  <si>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</si>
  <si>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</si>
  <si>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</si>
  <si>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</si>
  <si>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</si>
  <si>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</si>
  <si>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</si>
  <si>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</si>
  <si>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</si>
  <si>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</si>
  <si>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</si>
  <si>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</si>
  <si>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</si>
  <si>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</si>
  <si>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</si>
  <si>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</si>
  <si>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</si>
  <si>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</si>
  <si>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</si>
  <si>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</si>
  <si>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</si>
  <si>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</si>
  <si>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</si>
  <si>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</si>
  <si>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</si>
  <si>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</si>
  <si>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</si>
  <si>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</si>
  <si>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</si>
  <si>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</si>
  <si>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</si>
  <si>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</si>
  <si>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</si>
  <si>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</si>
  <si>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</si>
  <si>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</si>
  <si>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</si>
  <si>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</si>
  <si>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</si>
  <si>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</si>
  <si>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</si>
  <si>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</si>
  <si>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</si>
  <si>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</si>
  <si>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</si>
  <si>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</si>
  <si>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</si>
  <si>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</si>
  <si>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</si>
  <si>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</si>
  <si>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</si>
  <si>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</si>
  <si>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</si>
  <si>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</si>
  <si>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</si>
  <si>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</si>
  <si>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</si>
  <si>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</si>
  <si>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</si>
  <si>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</si>
  <si>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</si>
  <si>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</si>
  <si>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</si>
  <si>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</si>
  <si>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</si>
  <si>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</si>
  <si>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</si>
  <si>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</si>
  <si>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</si>
  <si>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</si>
  <si>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</si>
  <si>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</si>
  <si>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</si>
  <si>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</si>
  <si>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</si>
  <si>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</si>
  <si>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</si>
  <si>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</si>
  <si>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</si>
  <si>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</si>
  <si>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</si>
  <si>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</si>
  <si>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</si>
  <si>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</si>
  <si>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</si>
  <si>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</si>
  <si>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</si>
  <si>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</si>
  <si>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</si>
  <si>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</si>
  <si>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</si>
  <si>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</si>
  <si>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</si>
  <si>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</si>
  <si>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</si>
  <si>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</si>
  <si>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</si>
  <si>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</si>
  <si>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</si>
  <si>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</si>
  <si>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</si>
  <si>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</si>
  <si>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</si>
  <si>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</si>
  <si>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</si>
  <si>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</si>
  <si>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</si>
  <si>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</si>
  <si>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</si>
  <si>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</si>
  <si>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</si>
  <si>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</si>
  <si>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</si>
  <si>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</si>
  <si>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</si>
  <si>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</si>
  <si>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</si>
  <si>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</si>
  <si>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</si>
  <si>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</si>
  <si>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</si>
  <si>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</si>
  <si>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</si>
  <si>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</si>
  <si>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</si>
  <si>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</si>
  <si>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</si>
  <si>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</si>
  <si>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</si>
  <si>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</si>
  <si>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</si>
  <si>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</si>
  <si>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</si>
  <si>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</si>
  <si>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</si>
  <si>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</si>
  <si>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</si>
  <si>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</si>
  <si>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</si>
  <si>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</si>
  <si>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</si>
  <si>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</si>
  <si>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</si>
  <si>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</si>
  <si>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</si>
  <si>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</si>
  <si>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</si>
  <si>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</si>
  <si>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</si>
  <si>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</si>
  <si>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</si>
  <si>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</si>
  <si>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</si>
  <si>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</si>
  <si>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</si>
  <si>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</si>
  <si>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</si>
  <si>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</si>
  <si>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</si>
  <si>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</si>
  <si>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</si>
  <si>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</si>
  <si>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</si>
  <si>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</si>
  <si>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</si>
  <si>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</si>
  <si>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</si>
  <si>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</si>
  <si>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</si>
  <si>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</si>
  <si>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</si>
  <si>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</si>
  <si>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</si>
  <si>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</si>
  <si>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</si>
  <si>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</si>
  <si>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</si>
  <si>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</si>
  <si>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</si>
  <si>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</si>
  <si>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</si>
  <si>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</si>
  <si>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</si>
  <si>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</si>
  <si>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</si>
  <si>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</si>
  <si>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</si>
  <si>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</si>
  <si>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</si>
  <si>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</si>
  <si>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</si>
  <si>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</si>
  <si>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</si>
  <si>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</si>
  <si>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</si>
  <si>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</si>
  <si>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</si>
  <si>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</si>
  <si>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</si>
  <si>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</si>
  <si>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</si>
  <si>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</si>
  <si>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</si>
  <si>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</si>
  <si>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</si>
  <si>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</si>
  <si>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</si>
  <si>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</si>
  <si>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</si>
  <si>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</si>
  <si>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</si>
  <si>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</si>
  <si>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</si>
  <si>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</si>
  <si>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</si>
  <si>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</si>
  <si>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</si>
  <si>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</si>
  <si>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</si>
  <si>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</si>
  <si>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</si>
  <si>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</si>
  <si>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</si>
  <si>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</si>
  <si>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</si>
  <si>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</si>
  <si>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</si>
  <si>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</si>
  <si>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</si>
  <si>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</si>
  <si>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</si>
  <si>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</si>
  <si>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</si>
  <si>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</si>
  <si>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</si>
  <si>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</si>
  <si>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</si>
  <si>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</si>
  <si>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</si>
  <si>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</si>
  <si>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</si>
  <si>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</si>
  <si>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</si>
  <si>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</si>
  <si>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</si>
  <si>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</si>
  <si>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</si>
  <si>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</si>
  <si>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</si>
  <si>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</si>
  <si>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</si>
  <si>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</si>
  <si>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</si>
  <si>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</si>
  <si>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</si>
  <si>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</si>
  <si>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</si>
  <si>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</si>
  <si>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</si>
  <si>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</si>
  <si>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</si>
  <si>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</si>
  <si>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</si>
  <si>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</si>
  <si>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</si>
  <si>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</si>
  <si>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</si>
  <si>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</si>
  <si>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</si>
  <si>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</si>
  <si>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</si>
  <si>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</si>
  <si>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</si>
  <si>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</si>
  <si>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</si>
  <si>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</si>
  <si>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</si>
  <si>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</si>
  <si>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</si>
  <si>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</si>
  <si>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</si>
  <si>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</si>
  <si>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</si>
  <si>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</si>
  <si>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</si>
  <si>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</si>
  <si>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</si>
  <si>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</si>
  <si>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</si>
  <si>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</si>
  <si>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</si>
  <si>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</si>
  <si>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</si>
  <si>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</si>
  <si>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</si>
  <si>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</si>
  <si>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</si>
  <si>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</si>
  <si>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</si>
  <si>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</si>
  <si>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</si>
  <si>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</si>
  <si>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</si>
  <si>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</si>
  <si>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</si>
  <si>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</si>
  <si>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</si>
  <si>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</si>
  <si>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</si>
  <si>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</si>
  <si>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</si>
  <si>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</si>
  <si>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</si>
  <si>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</si>
  <si>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</si>
  <si>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</si>
  <si>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</si>
  <si>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</si>
  <si>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</si>
  <si>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</si>
  <si>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</si>
  <si>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</si>
  <si>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</si>
  <si>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</si>
  <si>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</si>
  <si>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</si>
  <si>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</si>
  <si>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</si>
  <si>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</si>
  <si>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</si>
  <si>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</si>
  <si>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</si>
  <si>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</si>
  <si>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</si>
  <si>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</si>
  <si>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</si>
  <si>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</si>
  <si>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</si>
  <si>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</si>
  <si>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</si>
  <si>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</si>
  <si>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</si>
  <si>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</si>
  <si>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</si>
  <si>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</si>
  <si>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</si>
  <si>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</si>
  <si>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</si>
  <si>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</si>
  <si>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</si>
  <si>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</si>
  <si>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</si>
  <si>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</si>
  <si>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</si>
  <si>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</si>
  <si>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</si>
  <si>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</si>
  <si>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</si>
  <si>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</si>
  <si>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</si>
  <si>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</si>
  <si>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</si>
  <si>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</si>
  <si>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</si>
  <si>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</si>
  <si>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</si>
  <si>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</si>
  <si>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</si>
  <si>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</si>
  <si>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</si>
  <si>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</si>
  <si>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</si>
  <si>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</si>
  <si>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</si>
  <si>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</si>
  <si>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</si>
  <si>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</si>
  <si>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</si>
  <si>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</si>
  <si>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</si>
  <si>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</si>
  <si>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</si>
  <si>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</si>
  <si>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</si>
  <si>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</si>
  <si>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</si>
  <si>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</si>
  <si>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</si>
  <si>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</si>
  <si>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</si>
  <si>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</si>
  <si>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</si>
  <si>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</si>
  <si>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</si>
  <si>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</si>
  <si>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</si>
  <si>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</si>
  <si>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</si>
  <si>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</si>
  <si>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</si>
  <si>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</si>
  <si>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</si>
  <si>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</si>
  <si>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</si>
  <si>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</si>
  <si>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</si>
  <si>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</si>
  <si>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</si>
  <si>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</si>
  <si>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</si>
  <si>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</si>
  <si>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</si>
  <si>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</si>
  <si>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</si>
  <si>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</si>
  <si>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</si>
  <si>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</si>
  <si>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</si>
  <si>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</si>
  <si>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</si>
  <si>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</si>
  <si>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</si>
  <si>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</si>
  <si>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</si>
  <si>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</si>
  <si>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</si>
  <si>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</si>
  <si>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</si>
  <si>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</si>
  <si>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</si>
  <si>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</si>
  <si>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</si>
  <si>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</si>
  <si>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</si>
  <si>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</si>
  <si>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</si>
  <si>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</si>
  <si>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</si>
  <si>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</si>
  <si>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</si>
  <si>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</si>
  <si>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</si>
  <si>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</si>
  <si>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</si>
  <si>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</si>
  <si>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</si>
  <si>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</si>
  <si>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</si>
  <si>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</si>
  <si>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</si>
  <si>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</si>
  <si>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</si>
  <si>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</si>
  <si>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</si>
  <si>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</si>
  <si>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</si>
  <si>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</si>
  <si>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</si>
  <si>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</si>
  <si>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</si>
  <si>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</si>
  <si>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</si>
  <si>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</si>
  <si>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</si>
  <si>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</si>
  <si>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</si>
  <si>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</si>
  <si>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</si>
  <si>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</si>
  <si>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</si>
  <si>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</si>
  <si>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</si>
  <si>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</si>
  <si>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</si>
  <si>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</si>
  <si>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</si>
  <si>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</si>
  <si>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</si>
  <si>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</si>
  <si>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</si>
  <si>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</si>
  <si>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</si>
  <si>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</si>
  <si>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</si>
  <si>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</si>
  <si>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</si>
  <si>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</si>
  <si>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</si>
  <si>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</si>
  <si>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</si>
  <si>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</si>
  <si>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</si>
  <si>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</si>
  <si>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</si>
  <si>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</si>
  <si>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</si>
  <si>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</si>
  <si>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</si>
  <si>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</si>
  <si>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</si>
  <si>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</si>
  <si>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</si>
  <si>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</si>
  <si>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</si>
  <si>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</si>
  <si>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</si>
  <si>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</si>
  <si>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</si>
  <si>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</si>
  <si>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</si>
  <si>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</si>
  <si>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</si>
  <si>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</si>
  <si>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</si>
  <si>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</si>
  <si>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</si>
  <si>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</si>
  <si>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</si>
  <si>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</si>
  <si>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</si>
  <si>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</si>
  <si>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</si>
  <si>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</si>
  <si>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</si>
  <si>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</si>
  <si>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</si>
  <si>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</si>
  <si>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</si>
  <si>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</si>
  <si>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</si>
  <si>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</si>
  <si>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</si>
  <si>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</si>
  <si>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</si>
  <si>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</si>
  <si>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</si>
  <si>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</si>
  <si>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</si>
  <si>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</si>
  <si>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</si>
  <si>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</si>
  <si>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</si>
  <si>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</si>
  <si>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</si>
  <si>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</si>
  <si>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</si>
  <si>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</si>
  <si>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</si>
  <si>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</si>
  <si>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</si>
  <si>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</si>
  <si>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</si>
  <si>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</si>
  <si>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</si>
  <si>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</si>
  <si>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</si>
  <si>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</si>
  <si>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</si>
  <si>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</si>
  <si>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</si>
  <si>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</si>
  <si>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</si>
  <si>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</si>
  <si>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</si>
  <si>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</si>
  <si>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</si>
  <si>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</si>
  <si>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</si>
  <si>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</si>
  <si>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</si>
  <si>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</si>
  <si>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</si>
  <si>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</si>
  <si>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</si>
  <si>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</si>
  <si>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</si>
  <si>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</si>
  <si>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</si>
  <si>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</si>
  <si>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</si>
  <si>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</si>
  <si>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</si>
  <si>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</si>
  <si>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</si>
  <si>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</si>
  <si>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</si>
  <si>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</si>
  <si>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</si>
  <si>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</si>
  <si>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</si>
  <si>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</si>
  <si>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</si>
  <si>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</si>
  <si>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</si>
  <si>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</si>
  <si>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</si>
  <si>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</si>
  <si>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</si>
  <si>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</si>
  <si>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</si>
  <si>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</si>
  <si>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</si>
  <si>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</si>
  <si>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</si>
  <si>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</si>
  <si>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</si>
  <si>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</si>
  <si>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</si>
  <si>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</si>
  <si>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</si>
  <si>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</si>
  <si>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</si>
  <si>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</si>
  <si>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</si>
  <si>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</si>
  <si>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</si>
  <si>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</si>
  <si>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</si>
  <si>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</si>
  <si>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</si>
  <si>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</si>
  <si>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</si>
  <si>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</si>
  <si>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</si>
  <si>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</si>
  <si>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</si>
  <si>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</si>
  <si>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</si>
  <si>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</si>
  <si>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</si>
  <si>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</si>
  <si>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</si>
  <si>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</si>
  <si>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</si>
  <si>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</si>
  <si>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</si>
  <si>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</si>
  <si>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</si>
  <si>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</si>
  <si>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</si>
  <si>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</si>
  <si>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</si>
  <si>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</si>
  <si>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</si>
  <si>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</si>
  <si>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</si>
  <si>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</si>
  <si>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</si>
  <si>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</si>
  <si>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</si>
  <si>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</si>
  <si>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</si>
  <si>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</si>
  <si>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</si>
  <si>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</si>
  <si>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</si>
  <si>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</si>
  <si>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</si>
  <si>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</si>
  <si>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</si>
  <si>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</si>
  <si>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</si>
  <si>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</si>
  <si>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</si>
  <si>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</si>
  <si>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</si>
  <si>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</si>
  <si>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</si>
  <si>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</si>
  <si>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</si>
  <si>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</si>
  <si>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</si>
  <si>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</si>
  <si>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</si>
  <si>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</si>
  <si>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</si>
  <si>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</si>
  <si>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</si>
  <si>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</si>
  <si>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</si>
  <si>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</si>
  <si>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</si>
  <si>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</si>
  <si>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</si>
  <si>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</si>
  <si>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</si>
  <si>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</si>
  <si>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</si>
  <si>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</si>
  <si>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</si>
  <si>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</si>
  <si>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</si>
  <si>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</si>
  <si>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</si>
  <si>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</si>
  <si>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</si>
  <si>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</si>
  <si>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</si>
  <si>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</si>
  <si>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</si>
  <si>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</si>
  <si>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</si>
  <si>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</si>
  <si>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</si>
  <si>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</si>
  <si>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</si>
  <si>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</si>
  <si>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</si>
  <si>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</si>
  <si>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</si>
  <si>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</si>
  <si>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</si>
  <si>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</si>
  <si>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</si>
  <si>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</si>
  <si>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</si>
  <si>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</si>
  <si>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</si>
  <si>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</si>
  <si>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</si>
  <si>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</si>
  <si>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</si>
  <si>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</si>
  <si>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</si>
  <si>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</si>
  <si>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</si>
  <si>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</si>
  <si>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</si>
  <si>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</si>
  <si>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</si>
  <si>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</si>
  <si>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</si>
  <si>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</si>
  <si>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</si>
  <si>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</si>
  <si>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</si>
  <si>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</si>
  <si>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</si>
  <si>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</si>
  <si>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</si>
  <si>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</si>
  <si>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</si>
  <si>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</si>
  <si>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</si>
  <si>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</si>
  <si>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</si>
  <si>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</si>
  <si>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</si>
  <si>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</si>
  <si>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</si>
  <si>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</si>
  <si>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</si>
  <si>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</si>
  <si>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</si>
  <si>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</si>
  <si>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</si>
  <si>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</si>
  <si>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</si>
  <si>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</si>
  <si>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</si>
  <si>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</si>
  <si>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</si>
  <si>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</si>
  <si>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</si>
  <si>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</si>
  <si>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</si>
  <si>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</si>
  <si>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</si>
  <si>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</si>
  <si>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</si>
  <si>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</si>
  <si>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</si>
  <si>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</si>
  <si>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</si>
  <si>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</si>
  <si>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</si>
  <si>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</si>
  <si>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</si>
  <si>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</si>
  <si>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</si>
  <si>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</si>
  <si>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</si>
  <si>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</si>
  <si>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</si>
  <si>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</si>
  <si>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</si>
  <si>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</si>
  <si>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</si>
  <si>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</si>
  <si>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</si>
  <si>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</si>
  <si>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</si>
  <si>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</si>
  <si>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</si>
  <si>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</si>
  <si>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</si>
  <si>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</si>
  <si>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</si>
  <si>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</si>
  <si>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</si>
  <si>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</si>
  <si>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</si>
  <si>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</si>
  <si>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</si>
  <si>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</si>
  <si>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</si>
  <si>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</si>
  <si>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</si>
  <si>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</si>
  <si>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</si>
  <si>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</si>
  <si>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</si>
  <si>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</si>
  <si>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</si>
  <si>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</si>
  <si>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</si>
  <si>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</si>
  <si>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</si>
  <si>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</si>
  <si>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</si>
  <si>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</si>
  <si>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</si>
  <si>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</si>
  <si>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</si>
  <si>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</si>
  <si>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</si>
  <si>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</si>
  <si>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</si>
  <si>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</si>
  <si>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</si>
  <si>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</si>
  <si>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</si>
  <si>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</si>
  <si>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</si>
  <si>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</si>
  <si>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</si>
  <si>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</si>
  <si>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</si>
  <si>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</si>
  <si>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</si>
  <si>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</si>
  <si>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</si>
  <si>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</si>
  <si>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</si>
  <si>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</si>
  <si>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</si>
  <si>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</si>
  <si>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</si>
  <si>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</si>
  <si>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</si>
  <si>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</si>
  <si>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</si>
  <si>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</si>
  <si>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</si>
  <si>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</si>
  <si>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</si>
  <si>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</si>
  <si>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</si>
  <si>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</si>
  <si>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</si>
  <si>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</si>
  <si>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</si>
  <si>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</si>
  <si>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</si>
  <si>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</si>
  <si>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</si>
  <si>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</si>
  <si>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</si>
  <si>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</si>
  <si>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</si>
  <si>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</si>
  <si>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</si>
  <si>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</si>
  <si>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</si>
  <si>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</si>
  <si>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</si>
  <si>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</si>
  <si>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</si>
  <si>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</si>
  <si>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</si>
  <si>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</si>
  <si>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</si>
  <si>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</si>
  <si>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</si>
  <si>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</si>
  <si>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</si>
  <si>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</si>
  <si>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</si>
  <si>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</si>
  <si>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</si>
  <si>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</si>
  <si>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</si>
  <si>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</si>
  <si>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</si>
  <si>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</si>
  <si>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</si>
  <si>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</si>
  <si>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</si>
  <si>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</si>
  <si>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</si>
  <si>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</si>
  <si>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</si>
  <si>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</si>
  <si>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</si>
  <si>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</si>
  <si>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</si>
  <si>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</si>
  <si>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</si>
  <si>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</si>
  <si>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</si>
  <si>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</si>
  <si>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</si>
  <si>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</si>
  <si>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</si>
  <si>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</si>
  <si>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</si>
  <si>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</si>
  <si>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</si>
  <si>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</si>
  <si>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</si>
  <si>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</si>
  <si>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</si>
  <si>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</si>
  <si>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</si>
  <si>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</si>
  <si>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</si>
  <si>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</si>
  <si>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</si>
  <si>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</si>
  <si>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</si>
  <si>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</si>
  <si>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</si>
  <si>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</si>
  <si>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</si>
  <si>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</si>
  <si>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</si>
  <si>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</si>
  <si>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</si>
  <si>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</si>
  <si>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</si>
  <si>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</si>
  <si>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</si>
  <si>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</si>
  <si>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</si>
  <si>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</si>
  <si>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</si>
  <si>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</si>
  <si>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</si>
  <si>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</si>
  <si>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</si>
  <si>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</si>
  <si>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</si>
  <si>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</si>
  <si>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</si>
  <si>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</si>
  <si>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</si>
  <si>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</si>
  <si>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</si>
  <si>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</si>
  <si>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</si>
  <si>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</si>
  <si>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</si>
  <si>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</si>
  <si>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</si>
  <si>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</si>
  <si>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</si>
  <si>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</si>
  <si>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</si>
  <si>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</si>
  <si>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</si>
  <si>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</si>
  <si>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</si>
  <si>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</si>
  <si>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</si>
  <si>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</si>
  <si>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</si>
  <si>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</si>
  <si>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</si>
  <si>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</si>
  <si>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</si>
  <si>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</si>
  <si>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</si>
  <si>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</si>
  <si>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</si>
  <si>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</si>
  <si>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</si>
  <si>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</si>
  <si>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</si>
  <si>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</si>
  <si>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</si>
  <si>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</si>
  <si>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</si>
  <si>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</si>
  <si>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</si>
  <si>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</si>
  <si>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</si>
  <si>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</si>
  <si>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</si>
  <si>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</si>
  <si>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</si>
  <si>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</si>
  <si>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</si>
  <si>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</si>
  <si>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</si>
  <si>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</si>
  <si>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</si>
  <si>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</si>
  <si>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</si>
  <si>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</si>
  <si>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</si>
  <si>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</si>
  <si>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</si>
  <si>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</si>
  <si>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</si>
  <si>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</si>
  <si>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</si>
  <si>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</si>
  <si>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</si>
  <si>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</si>
  <si>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</si>
  <si>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</si>
  <si>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</si>
  <si>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</si>
  <si>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</si>
  <si>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</si>
  <si>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</si>
  <si>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</si>
  <si>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</si>
  <si>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</si>
  <si>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</si>
  <si>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</si>
  <si>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</si>
  <si>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</si>
  <si>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</si>
  <si>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</si>
  <si>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</si>
  <si>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</si>
  <si>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</si>
  <si>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</si>
  <si>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</si>
  <si>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</si>
  <si>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</si>
  <si>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</si>
  <si>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</si>
  <si>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</si>
  <si>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</si>
  <si>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</si>
  <si>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</si>
  <si>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</si>
  <si>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</si>
  <si>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</si>
  <si>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</si>
  <si>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</si>
  <si>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</si>
  <si>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</si>
  <si>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</si>
  <si>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</si>
  <si>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</si>
  <si>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</si>
  <si>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</si>
  <si>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</si>
  <si>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</si>
  <si>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</si>
  <si>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</si>
  <si>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</si>
  <si>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</si>
  <si>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</si>
  <si>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</si>
  <si>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</si>
  <si>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</si>
  <si>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</si>
  <si>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</si>
  <si>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</si>
  <si>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</si>
  <si>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</si>
  <si>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</si>
  <si>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</si>
  <si>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</si>
  <si>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</si>
  <si>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</si>
  <si>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</si>
  <si>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</si>
  <si>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</si>
  <si>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</si>
  <si>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</si>
  <si>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</si>
  <si>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</si>
  <si>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</si>
  <si>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</si>
  <si>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</si>
  <si>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</si>
  <si>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</si>
  <si>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</si>
  <si>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</si>
  <si>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</si>
  <si>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</si>
  <si>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</si>
  <si>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</si>
  <si>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</si>
  <si>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</si>
  <si>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</si>
  <si>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</si>
  <si>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</si>
  <si>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</si>
  <si>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</si>
  <si>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</si>
  <si>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</si>
  <si>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</si>
  <si>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</si>
  <si>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</si>
  <si>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</si>
  <si>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</si>
  <si>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</si>
  <si>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</si>
  <si>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</si>
  <si>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</si>
  <si>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</si>
  <si>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</si>
  <si>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</si>
  <si>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</si>
  <si>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</si>
  <si>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</si>
  <si>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</si>
  <si>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</si>
  <si>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</si>
  <si>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</si>
  <si>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</si>
  <si>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</si>
  <si>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</si>
  <si>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</si>
  <si>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</si>
  <si>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</si>
  <si>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</si>
  <si>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</si>
  <si>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</si>
  <si>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</si>
  <si>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</si>
  <si>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</si>
  <si>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</si>
  <si>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</si>
  <si>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</si>
  <si>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</si>
  <si>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</si>
  <si>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</si>
  <si>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</si>
  <si>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</si>
  <si>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</si>
  <si>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</si>
  <si>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</si>
  <si>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</si>
  <si>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</si>
  <si>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</si>
  <si>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</si>
  <si>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</si>
  <si>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</si>
  <si>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</si>
  <si>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</si>
  <si>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</si>
  <si>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</si>
  <si>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</si>
  <si>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</si>
  <si>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</si>
  <si>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</si>
  <si>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</si>
  <si>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</si>
  <si>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</si>
  <si>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</si>
  <si>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</si>
  <si>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</si>
  <si>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</si>
  <si>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</si>
  <si>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</si>
  <si>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</si>
  <si>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</si>
  <si>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</si>
  <si>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</si>
  <si>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</si>
  <si>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</si>
  <si>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</si>
  <si>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</si>
  <si>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</si>
  <si>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</si>
  <si>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</si>
  <si>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</si>
  <si>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</si>
  <si>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</si>
  <si>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</si>
  <si>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</si>
  <si>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</si>
  <si>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</si>
  <si>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</si>
  <si>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</si>
  <si>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</si>
  <si>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</si>
  <si>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</si>
  <si>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</si>
  <si>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</si>
  <si>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</si>
  <si>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</si>
  <si>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</si>
  <si>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</si>
  <si>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</si>
  <si>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</si>
  <si>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</si>
  <si>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</si>
  <si>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</si>
  <si>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</si>
  <si>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</si>
  <si>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</si>
  <si>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</si>
  <si>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</si>
  <si>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</si>
  <si>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</si>
  <si>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</si>
  <si>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</si>
  <si>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</si>
  <si>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</si>
  <si>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</si>
  <si>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</si>
  <si>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</si>
  <si>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</si>
  <si>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</si>
  <si>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</si>
  <si>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</si>
  <si>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</si>
  <si>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</si>
  <si>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</si>
  <si>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</si>
  <si>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</si>
  <si>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</si>
  <si>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</si>
  <si>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</si>
  <si>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</si>
  <si>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</si>
  <si>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</si>
  <si>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</si>
  <si>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</si>
  <si>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</si>
  <si>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</si>
  <si>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</si>
  <si>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</si>
  <si>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</si>
  <si>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</si>
  <si>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</si>
  <si>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</si>
  <si>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</si>
  <si>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</si>
  <si>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</si>
  <si>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</si>
  <si>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</si>
  <si>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</si>
  <si>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</si>
  <si>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</si>
  <si>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</si>
  <si>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</si>
  <si>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</si>
  <si>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</si>
  <si>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</si>
  <si>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</si>
  <si>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</si>
  <si>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</si>
  <si>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</si>
  <si>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</si>
  <si>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</si>
  <si>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</si>
  <si>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</si>
  <si>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</si>
  <si>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</si>
  <si>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</si>
  <si>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</si>
  <si>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</si>
  <si>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</si>
  <si>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</si>
  <si>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</si>
  <si>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</si>
  <si>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</si>
  <si>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</si>
  <si>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</si>
  <si>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</si>
  <si>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</si>
  <si>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</si>
  <si>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</si>
  <si>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</si>
  <si>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</si>
  <si>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</si>
  <si>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</si>
  <si>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</si>
  <si>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</si>
  <si>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</si>
  <si>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</si>
  <si>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</si>
  <si>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</si>
  <si>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</si>
  <si>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</si>
  <si>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</si>
  <si>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</si>
  <si>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</si>
  <si>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</si>
  <si>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</si>
  <si>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</si>
  <si>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</si>
  <si>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</si>
  <si>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</si>
  <si>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</si>
  <si>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</si>
  <si>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</si>
  <si>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</si>
  <si>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</si>
  <si>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</si>
  <si>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</si>
  <si>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</si>
  <si>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</si>
  <si>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</si>
  <si>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</si>
  <si>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</si>
  <si>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</si>
  <si>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</si>
  <si>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</si>
  <si>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</si>
  <si>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</si>
  <si>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</si>
  <si>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</si>
  <si>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</si>
  <si>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</si>
  <si>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</si>
  <si>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</si>
  <si>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</si>
  <si>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</si>
  <si>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</si>
  <si>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</si>
  <si>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</si>
  <si>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</si>
  <si>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</si>
  <si>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</si>
  <si>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</si>
  <si>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</si>
  <si>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</si>
  <si>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</si>
  <si>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</si>
  <si>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</si>
  <si>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</si>
  <si>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</si>
  <si>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</si>
  <si>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</si>
  <si>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</si>
  <si>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</si>
  <si>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</si>
  <si>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</si>
  <si>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</si>
  <si>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</si>
  <si>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</si>
  <si>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</si>
  <si>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</si>
  <si>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</si>
  <si>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</si>
  <si>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</si>
  <si>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</si>
  <si>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</si>
  <si>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</si>
  <si>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</si>
  <si>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</si>
  <si>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</si>
  <si>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</si>
  <si>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</si>
  <si>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</si>
  <si>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</si>
  <si>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</si>
  <si>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</si>
  <si>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</si>
  <si>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</si>
  <si>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</si>
  <si>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</si>
  <si>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</si>
  <si>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</si>
  <si>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</si>
  <si>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</si>
  <si>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</si>
  <si>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</si>
  <si>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</si>
  <si>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</si>
  <si>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</si>
  <si>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</si>
  <si>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</si>
  <si>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</si>
  <si>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</si>
  <si>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</si>
  <si>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</si>
  <si>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</si>
  <si>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</si>
  <si>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</si>
  <si>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</si>
  <si>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</si>
  <si>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</si>
  <si>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</si>
  <si>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</si>
  <si>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</si>
  <si>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</si>
  <si>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</si>
  <si>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</si>
  <si>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</si>
  <si>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</si>
  <si>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</si>
  <si>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</si>
  <si>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</si>
  <si>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</si>
  <si>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</si>
  <si>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</si>
  <si>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</si>
  <si>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</si>
  <si>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</si>
  <si>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</si>
  <si>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</si>
  <si>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</si>
  <si>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</si>
  <si>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</si>
  <si>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</si>
  <si>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</si>
  <si>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</si>
  <si>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</si>
  <si>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</si>
  <si>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</si>
  <si>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</si>
  <si>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</si>
  <si>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</si>
  <si>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</si>
  <si>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</si>
  <si>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</si>
  <si>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</si>
  <si>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</si>
  <si>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</si>
  <si>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</si>
  <si>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</si>
  <si>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</si>
  <si>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</si>
  <si>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</si>
  <si>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</si>
  <si>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</si>
  <si>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</si>
  <si>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</si>
  <si>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</si>
  <si>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</si>
  <si>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</si>
  <si>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</si>
  <si>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</si>
  <si>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</si>
  <si>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</si>
  <si>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</si>
  <si>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</si>
  <si>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</si>
  <si>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</si>
  <si>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</si>
  <si>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</si>
  <si>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</si>
  <si>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</si>
  <si>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</si>
  <si>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</si>
  <si>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</si>
  <si>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</si>
  <si>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</si>
  <si>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</si>
  <si>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</si>
  <si>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</si>
  <si>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</si>
  <si>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</si>
  <si>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</si>
  <si>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</si>
  <si>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</si>
  <si>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</si>
  <si>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</si>
  <si>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</si>
  <si>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</si>
  <si>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</si>
  <si>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</si>
  <si>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</si>
  <si>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</si>
  <si>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</si>
  <si>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</si>
  <si>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</si>
  <si>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</si>
  <si>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</si>
  <si>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</si>
  <si>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</si>
  <si>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</si>
  <si>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</si>
  <si>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</si>
  <si>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</si>
  <si>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</si>
  <si>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</si>
  <si>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</si>
  <si>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</si>
  <si>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</si>
  <si>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</si>
  <si>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</si>
  <si>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</si>
  <si>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</si>
  <si>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</si>
  <si>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</si>
  <si>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</si>
  <si>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</si>
  <si>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</si>
  <si>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</si>
  <si>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</si>
  <si>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</si>
  <si>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</si>
  <si>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</si>
  <si>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</si>
  <si>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</si>
  <si>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</si>
  <si>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</si>
  <si>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</si>
  <si>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</si>
  <si>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</si>
  <si>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</si>
  <si>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</si>
  <si>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</si>
  <si>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</si>
  <si>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</si>
  <si>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</si>
  <si>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</si>
  <si>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</si>
  <si>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</si>
  <si>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</si>
  <si>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</si>
  <si>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</si>
  <si>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</si>
  <si>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</si>
  <si>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</si>
  <si>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</si>
  <si>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</si>
  <si>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</si>
  <si>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</si>
  <si>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</si>
  <si>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</si>
  <si>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</si>
  <si>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</si>
  <si>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</si>
  <si>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</si>
  <si>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</si>
  <si>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</si>
  <si>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</si>
  <si>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</si>
  <si>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</si>
  <si>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</si>
  <si>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</si>
  <si>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</si>
  <si>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</si>
  <si>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</si>
  <si>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</si>
  <si>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</si>
  <si>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</si>
  <si>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</si>
  <si>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</si>
  <si>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</si>
  <si>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</si>
  <si>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</si>
  <si>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</si>
  <si>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</si>
  <si>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</si>
  <si>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</si>
  <si>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</si>
  <si>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</si>
  <si>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</si>
  <si>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</si>
  <si>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</si>
  <si>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</si>
  <si>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</si>
  <si>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</si>
  <si>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</si>
  <si>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</si>
  <si>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</si>
  <si>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</si>
  <si>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</si>
  <si>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</si>
  <si>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</si>
  <si>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</si>
  <si>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</si>
  <si>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</si>
  <si>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</si>
  <si>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</si>
  <si>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</si>
  <si>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</si>
  <si>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</si>
  <si>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</si>
  <si>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</si>
  <si>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</si>
  <si>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</si>
  <si>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</si>
  <si>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</si>
  <si>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</si>
  <si>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</si>
  <si>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</si>
  <si>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</si>
  <si>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</si>
  <si>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</si>
  <si>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</si>
  <si>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</si>
  <si>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</si>
  <si>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</si>
  <si>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</si>
  <si>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</si>
  <si>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</si>
  <si>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</si>
  <si>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</si>
  <si>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</si>
  <si>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</si>
  <si>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</si>
  <si>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</si>
  <si>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</si>
  <si>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</si>
  <si>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</si>
  <si>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</si>
  <si>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</si>
  <si>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</si>
  <si>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</si>
  <si>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</si>
  <si>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</si>
  <si>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</si>
  <si>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</si>
  <si>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</si>
  <si>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</si>
  <si>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</si>
  <si>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</si>
  <si>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</si>
  <si>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</si>
  <si>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</si>
  <si>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</si>
  <si>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</si>
  <si>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</si>
  <si>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</si>
  <si>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</si>
  <si>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</si>
  <si>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</si>
  <si>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</si>
  <si>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</si>
  <si>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</si>
  <si>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</si>
  <si>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</si>
  <si>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</si>
  <si>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</si>
  <si>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</si>
  <si>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</si>
  <si>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</si>
  <si>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</si>
  <si>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</si>
  <si>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</si>
  <si>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</si>
  <si>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</si>
  <si>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</si>
  <si>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</si>
  <si>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</si>
  <si>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</si>
  <si>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</si>
  <si>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</si>
  <si>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</si>
  <si>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</si>
  <si>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</si>
  <si>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</si>
  <si>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</si>
  <si>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</si>
  <si>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</si>
  <si>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</si>
  <si>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</si>
  <si>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</si>
  <si>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</si>
  <si>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</si>
  <si>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</si>
  <si>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</si>
  <si>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</si>
  <si>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</si>
  <si>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</si>
  <si>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</si>
  <si>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</si>
  <si>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</si>
  <si>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</si>
  <si>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</si>
  <si>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</si>
  <si>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</si>
  <si>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</si>
  <si>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</si>
  <si>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</si>
  <si>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</si>
  <si>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</si>
  <si>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</si>
  <si>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</si>
  <si>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</si>
  <si>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</si>
  <si>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</si>
  <si>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</si>
  <si>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</si>
  <si>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</si>
  <si>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</si>
  <si>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</si>
  <si>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</si>
  <si>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</si>
  <si>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</si>
  <si>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</si>
  <si>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</si>
  <si>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</si>
  <si>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</si>
  <si>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</si>
  <si>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</si>
  <si>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</si>
  <si>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</si>
  <si>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</si>
  <si>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</si>
  <si>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</si>
  <si>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</si>
  <si>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</si>
  <si>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</si>
  <si>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</si>
  <si>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</si>
  <si>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</si>
  <si>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</si>
  <si>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</si>
  <si>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</si>
  <si>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</si>
  <si>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</si>
  <si>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</si>
  <si>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</si>
  <si>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</si>
  <si>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</si>
  <si>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</si>
  <si>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</si>
  <si>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</si>
  <si>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</si>
  <si>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</si>
  <si>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</si>
  <si>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</si>
  <si>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</si>
  <si>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</si>
  <si>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</si>
  <si>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</si>
  <si>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</si>
  <si>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</si>
  <si>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</si>
  <si>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</si>
  <si>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</si>
  <si>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</si>
  <si>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</si>
  <si>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</si>
  <si>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</si>
  <si>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</si>
  <si>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</si>
  <si>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</si>
  <si>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</si>
  <si>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</si>
  <si>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</si>
  <si>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</si>
  <si>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</si>
  <si>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</si>
  <si>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</si>
  <si>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</si>
  <si>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</si>
  <si>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</si>
  <si>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</si>
  <si>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</si>
  <si>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</si>
  <si>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</si>
  <si>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</si>
  <si>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</si>
  <si>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</si>
  <si>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</si>
  <si>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</si>
  <si>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</si>
  <si>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</si>
  <si>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</si>
  <si>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</si>
  <si>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</si>
  <si>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</si>
  <si>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</si>
  <si>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</si>
  <si>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</si>
  <si>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</si>
  <si>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</si>
  <si>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</si>
  <si>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</si>
  <si>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</si>
  <si>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</si>
  <si>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</si>
  <si>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</si>
  <si>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</si>
  <si>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</si>
  <si>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</si>
  <si>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</si>
  <si>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</si>
  <si>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</si>
  <si>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</si>
  <si>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</si>
  <si>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</si>
  <si>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</si>
  <si>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</si>
  <si>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</si>
  <si>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</si>
  <si>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</si>
  <si>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</si>
  <si>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</si>
  <si>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</si>
  <si>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</si>
  <si>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</si>
  <si>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</si>
  <si>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</si>
  <si>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</si>
  <si>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</si>
  <si>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</si>
  <si>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</si>
  <si>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</si>
  <si>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</si>
  <si>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</si>
  <si>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</si>
  <si>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</si>
  <si>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</si>
  <si>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</si>
  <si>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</si>
  <si>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</si>
  <si>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</si>
  <si>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</si>
  <si>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</si>
  <si>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</si>
  <si>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</si>
  <si>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</si>
  <si>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</si>
  <si>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</si>
  <si>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</si>
  <si>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</si>
  <si>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</si>
  <si>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</si>
  <si>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</si>
  <si>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</si>
  <si>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</si>
  <si>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</si>
  <si>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</si>
  <si>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</si>
  <si>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</si>
  <si>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</si>
  <si>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</si>
  <si>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</si>
  <si>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</si>
  <si>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</si>
  <si>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</si>
  <si>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</si>
  <si>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</si>
  <si>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</si>
  <si>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</si>
  <si>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</si>
  <si>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</si>
  <si>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</si>
  <si>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</si>
  <si>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</si>
  <si>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</si>
  <si>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</si>
  <si>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</si>
  <si>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</si>
  <si>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</si>
  <si>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</si>
  <si>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</si>
  <si>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</si>
  <si>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</si>
  <si>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</si>
  <si>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</si>
  <si>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</si>
  <si>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</si>
  <si>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</si>
  <si>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</si>
  <si>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</si>
  <si>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</si>
  <si>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</si>
  <si>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</si>
  <si>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</si>
  <si>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</si>
  <si>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</si>
  <si>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</si>
  <si>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</si>
  <si>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</si>
  <si>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</si>
  <si>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</si>
  <si>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</si>
  <si>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</si>
  <si>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</si>
  <si>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</si>
  <si>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</si>
  <si>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</si>
  <si>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</si>
  <si>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</si>
  <si>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</si>
  <si>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</si>
  <si>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</si>
  <si>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</si>
  <si>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</si>
  <si>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</si>
  <si>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</si>
  <si>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</si>
  <si>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</si>
  <si>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</si>
  <si>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</si>
  <si>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</si>
  <si>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</si>
  <si>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</si>
  <si>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</si>
  <si>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</si>
  <si>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</si>
  <si>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</si>
  <si>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</si>
  <si>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</si>
  <si>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</si>
  <si>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</si>
  <si>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</si>
  <si>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</si>
  <si>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</si>
  <si>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</si>
  <si>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</si>
  <si>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</si>
  <si>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</si>
  <si>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</si>
  <si>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</si>
  <si>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</si>
  <si>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</si>
  <si>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</si>
  <si>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</si>
  <si>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</si>
  <si>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</si>
  <si>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</si>
  <si>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</si>
  <si>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</si>
  <si>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</si>
  <si>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</si>
  <si>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</si>
  <si>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</si>
  <si>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</si>
  <si>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</si>
  <si>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</si>
  <si>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</si>
  <si>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</si>
  <si>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</si>
  <si>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</si>
  <si>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</si>
  <si>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</si>
  <si>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</si>
  <si>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</si>
  <si>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</si>
  <si>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</si>
  <si>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</si>
  <si>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</si>
  <si>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</si>
  <si>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</si>
  <si>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</si>
  <si>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</si>
  <si>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</si>
  <si>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</si>
  <si>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</si>
  <si>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</si>
  <si>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</si>
  <si>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</si>
  <si>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</si>
  <si>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</si>
  <si>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</si>
  <si>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</si>
  <si>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</si>
  <si>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</si>
  <si>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</si>
  <si>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</si>
  <si>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</si>
  <si>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</si>
  <si>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</si>
  <si>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</si>
  <si>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</si>
  <si>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</si>
  <si>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</si>
  <si>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</si>
  <si>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</si>
  <si>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</si>
  <si>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</si>
  <si>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</si>
  <si>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</si>
  <si>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</si>
  <si>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</si>
  <si>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</si>
  <si>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</si>
  <si>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</si>
  <si>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</si>
  <si>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</si>
  <si>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</si>
  <si>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</si>
  <si>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</si>
  <si>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</si>
  <si>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</si>
  <si>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</si>
  <si>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</si>
  <si>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</si>
  <si>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</si>
  <si>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</si>
  <si>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</si>
  <si>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</si>
  <si>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</si>
  <si>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</si>
  <si>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</si>
  <si>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</si>
  <si>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</si>
  <si>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</si>
  <si>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</si>
  <si>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</si>
  <si>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</si>
  <si>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</si>
  <si>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</si>
  <si>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</si>
  <si>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</si>
  <si>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</si>
  <si>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</si>
  <si>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</si>
  <si>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</si>
  <si>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</si>
  <si>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</si>
  <si>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</si>
  <si>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</si>
  <si>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</si>
  <si>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</si>
  <si>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</si>
  <si>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</si>
  <si>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</si>
  <si>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</si>
  <si>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</si>
  <si>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</si>
  <si>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</si>
  <si>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</si>
  <si>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</si>
  <si>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</si>
  <si>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</si>
  <si>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</si>
  <si>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</si>
  <si>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</si>
  <si>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</si>
  <si>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</si>
  <si>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</si>
  <si>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</si>
  <si>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</si>
  <si>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</si>
  <si>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</si>
  <si>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</si>
  <si>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</si>
  <si>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</si>
  <si>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</si>
  <si>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</si>
  <si>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</si>
  <si>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</si>
  <si>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</si>
  <si>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</si>
  <si>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</si>
  <si>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</si>
  <si>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</si>
  <si>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</si>
  <si>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</si>
  <si>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</si>
  <si>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</si>
  <si>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</si>
  <si>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</si>
  <si>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</si>
  <si>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</si>
  <si>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</si>
  <si>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</si>
  <si>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</si>
  <si>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</si>
  <si>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</si>
  <si>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</si>
  <si>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</si>
  <si>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</si>
  <si>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</si>
  <si>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</si>
  <si>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</si>
  <si>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</si>
  <si>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</si>
  <si>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</si>
  <si>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</si>
  <si>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</si>
  <si>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</si>
  <si>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</si>
  <si>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</si>
  <si>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</si>
  <si>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</si>
  <si>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</si>
  <si>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</si>
  <si>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</si>
  <si>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</si>
  <si>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</si>
  <si>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</si>
  <si>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</si>
  <si>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</si>
  <si>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</si>
  <si>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</si>
  <si>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</si>
  <si>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</si>
  <si>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</si>
  <si>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</si>
  <si>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</si>
  <si>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</si>
  <si>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</si>
  <si>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</si>
  <si>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</si>
  <si>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</si>
  <si>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</si>
  <si>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</si>
  <si>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</si>
  <si>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</si>
  <si>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</si>
  <si>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</si>
  <si>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</si>
  <si>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</si>
  <si>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</si>
  <si>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</si>
  <si>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</si>
  <si>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</si>
  <si>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</si>
  <si>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</si>
  <si>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</si>
  <si>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</si>
  <si>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</si>
  <si>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</si>
  <si>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</si>
  <si>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</si>
  <si>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</si>
  <si>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</si>
  <si>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</si>
  <si>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</si>
  <si>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</si>
  <si>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</si>
  <si>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</si>
  <si>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</si>
  <si>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</si>
  <si>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</si>
  <si>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</si>
  <si>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</si>
  <si>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</si>
  <si>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</si>
  <si>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</si>
  <si>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</si>
  <si>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</si>
  <si>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</si>
  <si>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</si>
  <si>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</si>
  <si>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</si>
  <si>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</si>
  <si>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</si>
  <si>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</si>
  <si>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</si>
  <si>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</si>
  <si>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</si>
  <si>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</si>
  <si>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</si>
  <si>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</si>
  <si>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</si>
  <si>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</si>
  <si>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</si>
  <si>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</si>
  <si>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</si>
  <si>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</si>
  <si>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</si>
  <si>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</si>
  <si>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</si>
  <si>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</si>
  <si>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</si>
  <si>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</si>
  <si>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</si>
  <si>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</si>
  <si>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</si>
  <si>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</si>
  <si>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</si>
  <si>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</si>
  <si>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</si>
  <si>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</si>
  <si>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</si>
  <si>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</si>
  <si>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</si>
  <si>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</si>
  <si>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</si>
  <si>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</si>
  <si>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</si>
  <si>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</si>
  <si>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</si>
  <si>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</si>
  <si>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</si>
  <si>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</si>
  <si>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</si>
  <si>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</si>
  <si>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</si>
  <si>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</si>
  <si>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</si>
  <si>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</si>
  <si>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</si>
  <si>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</si>
  <si>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</si>
  <si>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</si>
  <si>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</si>
  <si>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</si>
  <si>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</si>
  <si>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</si>
  <si>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</si>
  <si>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</si>
  <si>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</si>
  <si>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</si>
  <si>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</si>
  <si>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</si>
  <si>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</si>
  <si>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</si>
  <si>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</si>
  <si>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</si>
  <si>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</si>
  <si>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</si>
  <si>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</si>
  <si>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</si>
  <si>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</si>
  <si>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</si>
  <si>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</si>
  <si>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</si>
  <si>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</si>
  <si>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</si>
  <si>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</si>
  <si>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</si>
  <si>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</si>
  <si>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</si>
  <si>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</si>
  <si>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</si>
  <si>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</si>
  <si>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</si>
  <si>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</si>
  <si>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</si>
  <si>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</si>
  <si>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</si>
  <si>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</si>
  <si>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</si>
  <si>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</si>
  <si>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</si>
  <si>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</si>
  <si>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</si>
  <si>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</si>
  <si>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</si>
  <si>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</si>
  <si>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</si>
  <si>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</si>
  <si>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</si>
  <si>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</si>
  <si>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</si>
  <si>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</si>
  <si>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</si>
  <si>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</si>
  <si>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</si>
  <si>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</si>
  <si>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</si>
  <si>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</si>
  <si>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</si>
  <si>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</si>
  <si>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</si>
  <si>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</si>
  <si>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</si>
  <si>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</si>
  <si>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</si>
  <si>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</si>
  <si>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</si>
  <si>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</si>
  <si>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</si>
  <si>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</si>
  <si>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</si>
  <si>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</si>
  <si>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</si>
  <si>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</si>
  <si>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</si>
  <si>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</si>
  <si>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</si>
  <si>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</si>
  <si>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</si>
  <si>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</si>
  <si>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</si>
  <si>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</si>
  <si>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</si>
  <si>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</si>
  <si>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</si>
  <si>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</si>
  <si>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</si>
  <si>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</si>
  <si>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</si>
  <si>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</si>
  <si>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</si>
  <si>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</si>
  <si>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</si>
  <si>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</si>
  <si>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</si>
  <si>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</si>
  <si>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</si>
  <si>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</si>
  <si>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</si>
  <si>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</si>
  <si>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</si>
  <si>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</si>
  <si>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</si>
  <si>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</si>
  <si>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</si>
  <si>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</si>
  <si>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</si>
  <si>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</si>
  <si>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</si>
  <si>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</si>
  <si>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</si>
  <si>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</si>
  <si>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</si>
  <si>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</si>
  <si>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</si>
  <si>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</si>
  <si>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</si>
  <si>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</si>
  <si>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</si>
  <si>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</si>
  <si>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</si>
  <si>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</si>
  <si>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</si>
  <si>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</si>
  <si>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</si>
  <si>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</si>
  <si>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</si>
  <si>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</si>
  <si>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</si>
  <si>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</si>
  <si>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</si>
  <si>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</si>
  <si>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</si>
  <si>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</si>
  <si>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</si>
  <si>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</si>
  <si>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</si>
  <si>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</si>
  <si>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</si>
  <si>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</si>
  <si>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</si>
  <si>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</si>
  <si>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</si>
  <si>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</si>
  <si>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</si>
  <si>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</si>
  <si>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</si>
  <si>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</si>
  <si>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</si>
  <si>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</si>
  <si>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</si>
  <si>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</si>
  <si>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</si>
  <si>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</si>
  <si>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</si>
  <si>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</si>
  <si>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</si>
  <si>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</si>
  <si>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</si>
  <si>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</si>
  <si>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</si>
  <si>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</si>
  <si>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</si>
  <si>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</si>
  <si>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</si>
  <si>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</si>
  <si>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</si>
  <si>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</si>
  <si>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</si>
  <si>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</si>
  <si>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</si>
  <si>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</si>
  <si>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</si>
  <si>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</si>
  <si>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</si>
  <si>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</si>
  <si>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</si>
  <si>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</si>
  <si>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</si>
  <si>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</si>
  <si>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</si>
  <si>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</si>
  <si>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</si>
  <si>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</si>
  <si>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</si>
  <si>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</si>
  <si>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</si>
  <si>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</si>
  <si>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</si>
  <si>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</si>
  <si>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</si>
  <si>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</si>
  <si>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</si>
  <si>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</si>
  <si>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</si>
  <si>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</si>
  <si>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</si>
  <si>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</si>
  <si>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</si>
  <si>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</si>
  <si>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</si>
  <si>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</si>
  <si>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</si>
  <si>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</si>
  <si>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</si>
  <si>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</si>
  <si>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</si>
  <si>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</si>
  <si>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</si>
  <si>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</si>
  <si>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</si>
  <si>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</si>
  <si>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</si>
  <si>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</si>
  <si>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</si>
  <si>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</si>
  <si>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</si>
  <si>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</si>
  <si>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</si>
  <si>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</si>
  <si>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</si>
  <si>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</si>
  <si>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</si>
  <si>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</si>
  <si>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</si>
  <si>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</si>
  <si>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</si>
  <si>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</si>
  <si>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</si>
  <si>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</si>
  <si>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</si>
  <si>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</si>
  <si>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</si>
  <si>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</si>
  <si>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</si>
  <si>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</si>
  <si>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</si>
  <si>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</si>
  <si>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</si>
  <si>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</si>
  <si>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</si>
  <si>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</si>
  <si>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</si>
  <si>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</si>
  <si>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</si>
  <si>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</si>
  <si>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</si>
  <si>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</si>
  <si>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</si>
  <si>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</si>
  <si>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</si>
  <si>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</si>
  <si>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</si>
  <si>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</si>
  <si>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</si>
  <si>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</si>
  <si>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</si>
  <si>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</si>
  <si>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</si>
  <si>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</si>
  <si>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</si>
  <si>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</si>
  <si>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</si>
  <si>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</si>
  <si>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</si>
  <si>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</si>
  <si>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</si>
  <si>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</si>
  <si>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</si>
  <si>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</si>
  <si>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</si>
  <si>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</si>
  <si>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</si>
  <si>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</si>
  <si>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</si>
  <si>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</si>
  <si>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</si>
  <si>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</si>
  <si>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</si>
  <si>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</si>
  <si>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</si>
  <si>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</si>
  <si>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</si>
  <si>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</si>
  <si>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</si>
  <si>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</si>
  <si>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</si>
  <si>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</si>
  <si>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</si>
  <si>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</si>
  <si>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</si>
  <si>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</si>
  <si>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</si>
  <si>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</si>
  <si>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</si>
  <si>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</si>
  <si>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</si>
  <si>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</si>
  <si>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</si>
  <si>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</si>
  <si>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</si>
  <si>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</si>
  <si>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</si>
  <si>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</si>
  <si>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</si>
  <si>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</si>
  <si>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</si>
  <si>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</si>
  <si>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</si>
  <si>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</si>
  <si>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</si>
  <si>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</si>
  <si>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</si>
  <si>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</si>
  <si>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</si>
  <si>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</si>
  <si>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</si>
  <si>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</si>
  <si>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</si>
  <si>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</si>
  <si>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</si>
  <si>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</si>
  <si>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</si>
  <si>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</si>
  <si>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</si>
  <si>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</si>
  <si>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</si>
  <si>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</si>
  <si>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</si>
  <si>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</si>
  <si>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</si>
  <si>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</si>
  <si>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</si>
  <si>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</si>
  <si>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</si>
  <si>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</si>
  <si>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</si>
  <si>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</si>
  <si>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</si>
  <si>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</si>
  <si>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</si>
  <si>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</si>
  <si>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</si>
  <si>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</si>
  <si>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</si>
  <si>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</si>
  <si>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</si>
  <si>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</si>
  <si>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</si>
  <si>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</si>
  <si>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</si>
  <si>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</si>
  <si>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</si>
  <si>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</si>
  <si>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</si>
  <si>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</si>
  <si>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</si>
  <si>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</si>
  <si>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</si>
  <si>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</si>
  <si>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</si>
  <si>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</si>
  <si>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</si>
  <si>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</si>
  <si>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</si>
  <si>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</si>
  <si>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</si>
  <si>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</si>
  <si>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</si>
  <si>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</si>
  <si>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</si>
  <si>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</si>
  <si>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</si>
  <si>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</si>
  <si>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</si>
  <si>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</si>
  <si>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</si>
  <si>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</si>
  <si>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</si>
  <si>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</si>
  <si>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</si>
  <si>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</si>
  <si>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</si>
  <si>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</si>
  <si>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</si>
  <si>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</si>
  <si>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</si>
  <si>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</si>
  <si>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</si>
  <si>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</si>
  <si>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</si>
  <si>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</si>
  <si>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</si>
  <si>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</si>
  <si>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</si>
  <si>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</si>
  <si>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</si>
  <si>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</si>
  <si>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</si>
  <si>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</si>
  <si>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</si>
  <si>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</si>
  <si>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</si>
  <si>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</si>
  <si>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</si>
  <si>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</si>
  <si>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</si>
  <si>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</si>
  <si>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</si>
  <si>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</si>
  <si>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</si>
  <si>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</si>
  <si>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</si>
  <si>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</si>
  <si>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</si>
  <si>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</si>
  <si>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</si>
  <si>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</si>
  <si>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</si>
  <si>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</si>
  <si>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</si>
  <si>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</si>
  <si>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</si>
  <si>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</si>
  <si>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</si>
  <si>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</si>
  <si>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</si>
  <si>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</si>
  <si>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</si>
  <si>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</si>
  <si>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</si>
  <si>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</si>
  <si>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</si>
  <si>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</si>
  <si>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</si>
  <si>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</si>
  <si>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</si>
  <si>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</si>
  <si>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</si>
  <si>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</si>
  <si>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</si>
  <si>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</si>
  <si>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</si>
  <si>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</si>
  <si>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</si>
  <si>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</si>
  <si>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</si>
  <si>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</si>
  <si>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</si>
  <si>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</si>
  <si>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</si>
  <si>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</si>
  <si>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</si>
  <si>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</si>
  <si>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</si>
  <si>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</si>
  <si>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</si>
  <si>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</si>
  <si>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</si>
  <si>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</si>
  <si>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</si>
  <si>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</si>
  <si>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</si>
  <si>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</si>
  <si>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</si>
  <si>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</si>
  <si>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</si>
  <si>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</si>
  <si>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</si>
  <si>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</si>
  <si>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</si>
  <si>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</si>
  <si>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</si>
  <si>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</si>
  <si>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</si>
  <si>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</si>
  <si>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</si>
  <si>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</si>
  <si>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</si>
  <si>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</si>
  <si>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</si>
  <si>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</si>
  <si>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</si>
  <si>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</si>
  <si>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</si>
  <si>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</si>
  <si>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</si>
  <si>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</si>
  <si>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</si>
  <si>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</si>
  <si>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</si>
  <si>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</si>
  <si>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</si>
  <si>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</si>
  <si>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</si>
  <si>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</si>
  <si>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</si>
  <si>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</si>
  <si>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</si>
  <si>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</si>
  <si>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</si>
  <si>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</si>
  <si>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</si>
  <si>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</si>
  <si>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</si>
  <si>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</si>
  <si>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</si>
  <si>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</si>
  <si>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</si>
  <si>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</si>
  <si>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</si>
  <si>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</si>
  <si>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</si>
  <si>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</si>
  <si>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</si>
  <si>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</si>
  <si>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</si>
  <si>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</si>
  <si>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</si>
  <si>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</si>
  <si>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</si>
  <si>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</si>
  <si>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</si>
  <si>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</si>
  <si>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</si>
  <si>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</si>
  <si>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</si>
  <si>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</si>
  <si>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</si>
  <si>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</si>
  <si>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</si>
  <si>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</si>
  <si>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</si>
  <si>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</si>
  <si>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</si>
  <si>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</si>
  <si>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</si>
  <si>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</si>
  <si>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</si>
  <si>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</si>
  <si>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</si>
  <si>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</si>
  <si>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</si>
  <si>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</si>
  <si>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</si>
  <si>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</si>
  <si>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</si>
  <si>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</si>
  <si>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</si>
  <si>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</si>
  <si>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</si>
  <si>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</si>
  <si>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</si>
  <si>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</si>
  <si>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</si>
  <si>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</si>
  <si>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</si>
  <si>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</si>
  <si>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</si>
  <si>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</si>
  <si>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</si>
  <si>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</si>
  <si>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</si>
  <si>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</si>
  <si>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</si>
  <si>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</si>
  <si>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</si>
  <si>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</si>
  <si>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</si>
  <si>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</si>
  <si>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</si>
  <si>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</si>
  <si>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</si>
  <si>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</si>
  <si>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</si>
  <si>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</si>
  <si>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</si>
  <si>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</si>
  <si>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</si>
  <si>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</si>
  <si>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</si>
  <si>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</si>
  <si>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</si>
  <si>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</si>
  <si>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</si>
  <si>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</si>
  <si>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</si>
  <si>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</si>
  <si>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</si>
  <si>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</si>
  <si>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</si>
  <si>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</si>
  <si>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</si>
  <si>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</si>
  <si>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</si>
  <si>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</si>
  <si>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</si>
  <si>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</si>
  <si>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</si>
  <si>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</si>
  <si>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</si>
  <si>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</si>
  <si>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</si>
  <si>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</si>
  <si>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</si>
  <si>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</si>
  <si>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</si>
  <si>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</si>
  <si>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</si>
  <si>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</si>
  <si>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</si>
  <si>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</si>
  <si>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</si>
  <si>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</si>
  <si>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</si>
  <si>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</si>
  <si>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</si>
  <si>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</si>
  <si>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</si>
  <si>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</si>
  <si>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</si>
  <si>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</si>
  <si>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</si>
  <si>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</si>
  <si>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</si>
  <si>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</si>
  <si>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</si>
  <si>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</si>
  <si>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</si>
  <si>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</si>
  <si>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</si>
  <si>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</si>
  <si>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</si>
  <si>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</si>
  <si>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</si>
  <si>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</si>
  <si>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</si>
  <si>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</si>
  <si>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</si>
  <si>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</si>
  <si>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</si>
  <si>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</si>
  <si>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</si>
  <si>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</si>
  <si>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</si>
  <si>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</si>
  <si>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</si>
  <si>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</si>
  <si>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</si>
  <si>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</si>
  <si>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</si>
  <si>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</si>
  <si>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</si>
  <si>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</si>
  <si>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</si>
  <si>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</si>
  <si>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</si>
  <si>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</si>
  <si>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</si>
  <si>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</si>
  <si>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</si>
  <si>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</si>
  <si>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</si>
  <si>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</si>
  <si>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</si>
  <si>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</si>
  <si>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</si>
  <si>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</si>
  <si>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</si>
  <si>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</si>
  <si>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</si>
  <si>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</si>
  <si>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</si>
  <si>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</si>
  <si>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</si>
  <si>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</si>
  <si>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</si>
  <si>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</si>
  <si>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</si>
  <si>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</si>
  <si>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</si>
  <si>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</si>
  <si>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</si>
  <si>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</si>
  <si>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</si>
  <si>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</si>
  <si>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</si>
  <si>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</si>
  <si>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</si>
  <si>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</si>
  <si>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</si>
  <si>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</si>
  <si>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</si>
  <si>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</si>
  <si>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</si>
  <si>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</si>
  <si>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</si>
  <si>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</si>
  <si>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</si>
  <si>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</si>
  <si>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</si>
  <si>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</si>
  <si>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</si>
  <si>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</si>
  <si>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</si>
  <si>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</si>
  <si>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</si>
  <si>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</si>
  <si>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</si>
  <si>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</si>
  <si>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</si>
  <si>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</si>
  <si>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</si>
  <si>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</si>
  <si>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</si>
  <si>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</si>
  <si>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</si>
  <si>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</si>
  <si>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</si>
  <si>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</si>
  <si>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</si>
  <si>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</si>
  <si>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</si>
  <si>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</si>
  <si>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</si>
  <si>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</si>
  <si>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</si>
  <si>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</si>
  <si>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</si>
  <si>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</si>
  <si>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</si>
  <si>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</si>
  <si>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</si>
  <si>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</si>
  <si>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</si>
  <si>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</si>
  <si>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</si>
  <si>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</si>
  <si>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</si>
  <si>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</si>
  <si>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</si>
  <si>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</si>
  <si>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</si>
  <si>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</si>
  <si>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</si>
  <si>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</si>
  <si>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</si>
  <si>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</si>
  <si>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</si>
  <si>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</si>
  <si>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</si>
  <si>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</si>
  <si>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</si>
  <si>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</si>
  <si>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</si>
  <si>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</si>
  <si>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</si>
  <si>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</si>
  <si>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</si>
  <si>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</si>
  <si>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</si>
  <si>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</si>
  <si>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</si>
  <si>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</si>
  <si>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</si>
  <si>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</si>
  <si>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</si>
  <si>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</si>
  <si>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</si>
  <si>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</si>
  <si>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</si>
  <si>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</si>
  <si>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</si>
  <si>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</si>
  <si>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</si>
  <si>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</si>
  <si>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</si>
  <si>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</si>
  <si>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</si>
  <si>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</si>
  <si>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</si>
  <si>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</si>
  <si>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</si>
  <si>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</si>
  <si>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</si>
  <si>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</si>
  <si>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</si>
  <si>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</si>
  <si>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</si>
  <si>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</si>
  <si>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</si>
  <si>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</si>
  <si>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</si>
  <si>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</si>
  <si>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</si>
  <si>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</si>
  <si>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</si>
  <si>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</si>
  <si>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</si>
  <si>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</si>
  <si>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</si>
  <si>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</si>
  <si>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</si>
  <si>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</si>
  <si>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</si>
  <si>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</si>
  <si>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</si>
  <si>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</si>
  <si>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</si>
  <si>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</si>
  <si>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</si>
  <si>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</si>
  <si>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</si>
  <si>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</si>
  <si>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</si>
  <si>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</si>
  <si>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</si>
  <si>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</si>
  <si>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</si>
  <si>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</si>
  <si>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</si>
  <si>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</si>
  <si>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</si>
  <si>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</si>
  <si>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</si>
  <si>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</si>
  <si>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</si>
  <si>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</si>
  <si>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</si>
  <si>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</si>
  <si>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</si>
  <si>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</si>
  <si>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</si>
  <si>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</si>
  <si>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</si>
  <si>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</si>
  <si>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</si>
  <si>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</si>
  <si>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</si>
  <si>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</si>
  <si>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</si>
  <si>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</si>
  <si>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</si>
  <si>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</si>
  <si>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</si>
  <si>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</si>
  <si>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</si>
  <si>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</si>
  <si>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</si>
  <si>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</si>
  <si>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</si>
  <si>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</si>
  <si>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</si>
  <si>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</si>
  <si>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</si>
  <si>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</si>
  <si>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</si>
  <si>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</si>
  <si>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</si>
  <si>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</si>
  <si>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</si>
  <si>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</si>
  <si>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</si>
  <si>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</si>
  <si>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</si>
  <si>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</si>
  <si>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</si>
  <si>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</si>
  <si>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</si>
  <si>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</si>
  <si>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</si>
  <si>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</si>
  <si>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</si>
  <si>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</si>
  <si>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</si>
  <si>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</si>
  <si>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</si>
  <si>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</si>
  <si>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</si>
  <si>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</si>
  <si>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</si>
  <si>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</si>
  <si>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</si>
  <si>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</si>
  <si>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</si>
  <si>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</si>
  <si>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</si>
  <si>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</si>
  <si>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</si>
  <si>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</si>
  <si>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</si>
  <si>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</si>
  <si>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</si>
  <si>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</si>
  <si>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</si>
  <si>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</si>
  <si>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</si>
  <si>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</si>
  <si>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</si>
  <si>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</si>
  <si>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</si>
  <si>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</si>
  <si>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</si>
  <si>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</si>
  <si>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</si>
  <si>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</si>
  <si>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</si>
  <si>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</si>
  <si>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</si>
  <si>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</si>
  <si>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</si>
  <si>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</si>
  <si>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</si>
  <si>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</si>
  <si>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</si>
  <si>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</si>
  <si>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</si>
  <si>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</si>
  <si>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</si>
  <si>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</si>
  <si>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</si>
  <si>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</si>
  <si>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</si>
  <si>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</si>
  <si>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</si>
  <si>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</si>
  <si>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</si>
  <si>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</si>
  <si>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</si>
  <si>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</si>
  <si>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</si>
  <si>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</si>
  <si>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</si>
  <si>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</si>
  <si>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</si>
  <si>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</si>
  <si>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</si>
  <si>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</si>
  <si>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</si>
  <si>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</si>
  <si>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</si>
  <si>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</si>
  <si>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</si>
  <si>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</si>
  <si>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</si>
  <si>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</si>
  <si>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</si>
  <si>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</si>
  <si>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</si>
  <si>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</si>
  <si>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</si>
  <si>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</si>
  <si>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</si>
  <si>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</si>
  <si>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</si>
  <si>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</si>
  <si>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</si>
  <si>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</si>
  <si>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</si>
  <si>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</si>
  <si>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</si>
  <si>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</si>
  <si>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</si>
  <si>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</si>
  <si>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</si>
  <si>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</si>
  <si>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</si>
  <si>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</si>
  <si>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</si>
  <si>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</si>
  <si>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</si>
  <si>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</si>
  <si>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</si>
  <si>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</si>
  <si>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</si>
  <si>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</si>
  <si>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</si>
  <si>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</si>
  <si>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</si>
  <si>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</si>
  <si>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</si>
  <si>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</si>
  <si>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</si>
  <si>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</si>
  <si>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</si>
  <si>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</si>
  <si>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</si>
  <si>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</si>
  <si>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</si>
  <si>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</si>
  <si>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</si>
  <si>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</si>
  <si>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</si>
  <si>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</si>
  <si>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</si>
  <si>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</si>
  <si>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</si>
  <si>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</si>
  <si>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</si>
  <si>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</si>
  <si>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</si>
  <si>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</si>
  <si>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</si>
  <si>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</si>
  <si>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</si>
  <si>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</si>
  <si>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</si>
  <si>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</si>
  <si>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</si>
  <si>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</si>
  <si>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</si>
  <si>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</si>
  <si>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</si>
  <si>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</si>
  <si>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</si>
  <si>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</si>
  <si>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</si>
  <si>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</si>
  <si>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</si>
  <si>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</si>
  <si>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</si>
  <si>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</si>
  <si>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</si>
  <si>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</si>
  <si>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</si>
  <si>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</si>
  <si>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</si>
  <si>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</si>
  <si>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</si>
  <si>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</si>
  <si>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</si>
  <si>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</si>
  <si>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</si>
  <si>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</si>
  <si>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</si>
  <si>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</si>
  <si>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</si>
  <si>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</si>
  <si>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</si>
  <si>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</si>
  <si>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</si>
  <si>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</si>
  <si>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</si>
  <si>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</si>
  <si>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</si>
  <si>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</si>
  <si>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</si>
  <si>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</si>
  <si>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</si>
  <si>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</si>
  <si>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</si>
  <si>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</si>
  <si>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</si>
  <si>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</si>
  <si>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</si>
  <si>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</si>
  <si>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</si>
  <si>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</si>
  <si>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</si>
  <si>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</si>
  <si>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</si>
  <si>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</si>
  <si>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</si>
  <si>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</si>
  <si>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</si>
  <si>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</si>
  <si>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</si>
  <si>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</si>
  <si>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</si>
  <si>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</si>
  <si>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</si>
  <si>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</si>
  <si>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</si>
  <si>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</si>
  <si>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</si>
  <si>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</si>
  <si>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</si>
  <si>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</si>
  <si>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</si>
  <si>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</si>
  <si>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</si>
  <si>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</si>
  <si>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</si>
  <si>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</si>
  <si>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</si>
  <si>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</si>
  <si>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</si>
  <si>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</si>
  <si>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</si>
  <si>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</si>
  <si>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</si>
  <si>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</si>
  <si>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</si>
  <si>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</si>
  <si>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</si>
  <si>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</si>
  <si>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</si>
  <si>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</si>
  <si>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</si>
  <si>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</si>
  <si>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</si>
  <si>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</si>
  <si>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</si>
  <si>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</si>
  <si>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</si>
  <si>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</si>
  <si>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</si>
  <si>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</si>
  <si>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</si>
  <si>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</si>
  <si>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</si>
  <si>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</si>
  <si>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</si>
  <si>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</si>
  <si>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</si>
  <si>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</si>
  <si>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</si>
  <si>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</si>
  <si>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</si>
  <si>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</si>
  <si>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</si>
  <si>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</si>
  <si>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</si>
  <si>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</si>
  <si>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</si>
  <si>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</si>
  <si>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</si>
  <si>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</si>
  <si>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</si>
  <si>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</si>
  <si>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</si>
  <si>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</si>
  <si>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</si>
  <si>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</si>
  <si>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</si>
  <si>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</si>
  <si>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</si>
  <si>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</si>
  <si>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</si>
  <si>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</si>
  <si>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</si>
  <si>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</si>
  <si>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</si>
  <si>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</si>
  <si>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</si>
  <si>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</si>
  <si>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</si>
  <si>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</si>
  <si>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</si>
  <si>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</si>
  <si>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</si>
  <si>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</si>
  <si>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</si>
  <si>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</si>
  <si>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</si>
  <si>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</si>
  <si>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</si>
  <si>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</si>
  <si>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</si>
  <si>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</si>
  <si>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</si>
  <si>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</si>
  <si>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</si>
  <si>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</si>
  <si>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</si>
  <si>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</si>
  <si>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</si>
  <si>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</si>
  <si>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</si>
  <si>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</si>
  <si>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</si>
  <si>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</si>
  <si>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</si>
  <si>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</si>
  <si>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</si>
  <si>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</si>
  <si>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</si>
  <si>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</si>
  <si>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</si>
  <si>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</si>
  <si>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</si>
  <si>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</si>
  <si>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</si>
  <si>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</si>
  <si>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</si>
  <si>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</si>
  <si>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</si>
  <si>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</si>
  <si>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</si>
  <si>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</si>
  <si>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</si>
  <si>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</si>
  <si>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</si>
  <si>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</si>
  <si>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</si>
  <si>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</si>
  <si>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</si>
  <si>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</si>
  <si>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</si>
  <si>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</si>
  <si>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</si>
  <si>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</si>
  <si>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</si>
  <si>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</si>
  <si>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</si>
  <si>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</si>
  <si>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</si>
  <si>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</si>
  <si>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</si>
  <si>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</si>
  <si>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</si>
  <si>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</si>
  <si>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</si>
  <si>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</si>
  <si>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</si>
  <si>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</si>
  <si>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</si>
  <si>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</si>
  <si>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</si>
  <si>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</si>
  <si>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</si>
  <si>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</si>
  <si>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</si>
  <si>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</si>
  <si>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</si>
  <si>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</si>
  <si>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</si>
  <si>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</si>
  <si>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</si>
  <si>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</si>
  <si>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</si>
  <si>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</si>
  <si>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</si>
  <si>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</si>
  <si>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</si>
  <si>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</si>
  <si>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</si>
  <si>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</si>
  <si>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</si>
  <si>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</si>
  <si>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</si>
  <si>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</si>
  <si>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</si>
  <si>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</si>
  <si>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</si>
  <si>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</si>
  <si>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</si>
  <si>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</si>
  <si>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</si>
  <si>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</si>
  <si>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</si>
  <si>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</si>
  <si>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</si>
  <si>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</si>
  <si>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</si>
  <si>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</si>
  <si>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</si>
  <si>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</si>
  <si>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</si>
  <si>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</si>
  <si>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</si>
  <si>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</si>
  <si>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</si>
  <si>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</si>
  <si>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</si>
  <si>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</si>
  <si>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</si>
  <si>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</si>
  <si>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</si>
  <si>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</si>
  <si>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</si>
  <si>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</si>
  <si>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</si>
  <si>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</si>
  <si>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</si>
  <si>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</si>
  <si>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</si>
  <si>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</si>
  <si>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</si>
  <si>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</si>
  <si>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</si>
  <si>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</si>
  <si>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</si>
  <si>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</si>
  <si>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</si>
  <si>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</si>
  <si>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</si>
  <si>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</si>
  <si>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</si>
  <si>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</si>
  <si>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</si>
  <si>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</si>
  <si>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</si>
  <si>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</si>
  <si>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</si>
  <si>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</si>
  <si>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</si>
  <si>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</si>
  <si>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</si>
  <si>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</si>
  <si>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</si>
  <si>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</si>
  <si>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</si>
  <si>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</si>
  <si>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</si>
  <si>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</si>
  <si>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</si>
  <si>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</si>
  <si>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</si>
  <si>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</si>
  <si>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</si>
  <si>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</si>
  <si>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</si>
  <si>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</si>
  <si>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</si>
  <si>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</si>
  <si>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</si>
  <si>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</si>
  <si>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</si>
  <si>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</si>
  <si>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</si>
  <si>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</si>
  <si>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</si>
  <si>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</si>
  <si>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</si>
  <si>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</si>
  <si>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</si>
  <si>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</si>
  <si>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</si>
  <si>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</si>
  <si>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</si>
  <si>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</si>
  <si>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</si>
  <si>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</si>
  <si>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</si>
  <si>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</si>
  <si>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</si>
  <si>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</si>
  <si>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</si>
  <si>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</si>
  <si>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</si>
  <si>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</si>
  <si>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</si>
  <si>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</si>
  <si>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</si>
  <si>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</si>
  <si>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</si>
  <si>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</si>
  <si>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</si>
  <si>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</si>
  <si>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</si>
  <si>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</si>
  <si>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</si>
  <si>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</si>
  <si>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</si>
  <si>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</si>
  <si>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</si>
  <si>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</si>
  <si>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</si>
  <si>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</si>
  <si>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</si>
  <si>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</si>
  <si>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</si>
  <si>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</si>
  <si>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</si>
  <si>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</si>
  <si>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</si>
  <si>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</si>
  <si>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</si>
  <si>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</si>
  <si>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</si>
  <si>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</si>
  <si>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</si>
  <si>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</si>
  <si>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</si>
  <si>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</si>
  <si>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</si>
  <si>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</si>
  <si>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</si>
  <si>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</si>
  <si>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</si>
  <si>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</si>
  <si>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</si>
  <si>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</si>
  <si>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</si>
  <si>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</si>
  <si>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</si>
  <si>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</si>
  <si>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</si>
  <si>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</si>
  <si>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</si>
  <si>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</si>
  <si>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</si>
  <si>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</si>
  <si>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</si>
  <si>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</si>
  <si>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</si>
  <si>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</si>
  <si>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</si>
  <si>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</si>
  <si>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</si>
  <si>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</si>
  <si>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</si>
  <si>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</si>
  <si>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</si>
  <si>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</si>
  <si>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</si>
  <si>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</si>
  <si>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</si>
  <si>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</si>
  <si>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</si>
  <si>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</si>
  <si>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</si>
  <si>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</si>
  <si>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</si>
  <si>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</si>
  <si>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</si>
  <si>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</si>
  <si>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</si>
  <si>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</si>
  <si>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</si>
  <si>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</si>
  <si>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</si>
  <si>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</si>
  <si>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</si>
  <si>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</si>
  <si>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</si>
  <si>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</si>
  <si>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</si>
  <si>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</si>
  <si>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</si>
  <si>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</si>
  <si>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</si>
  <si>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</si>
  <si>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</si>
  <si>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</si>
  <si>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</si>
  <si>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</si>
  <si>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</si>
  <si>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</si>
  <si>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</si>
  <si>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</si>
  <si>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</si>
  <si>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</si>
  <si>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</si>
  <si>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</si>
  <si>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</si>
  <si>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</si>
  <si>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</si>
  <si>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</si>
  <si>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</si>
  <si>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</si>
  <si>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</si>
  <si>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</si>
  <si>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</si>
  <si>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</si>
  <si>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</si>
  <si>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</si>
  <si>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</si>
  <si>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</si>
  <si>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</si>
  <si>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</si>
  <si>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</si>
  <si>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</si>
  <si>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</si>
  <si>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</si>
  <si>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</si>
  <si>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</si>
  <si>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</si>
  <si>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</si>
  <si>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</si>
  <si>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</si>
  <si>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</si>
  <si>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</si>
  <si>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</si>
  <si>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</si>
  <si>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</si>
  <si>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</si>
  <si>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</si>
  <si>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</si>
  <si>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</si>
  <si>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</si>
  <si>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</si>
  <si>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</si>
  <si>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</si>
  <si>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</si>
  <si>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</si>
  <si>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</si>
  <si>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</si>
  <si>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</si>
  <si>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</si>
  <si>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</si>
  <si>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</si>
  <si>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</si>
  <si>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</si>
  <si>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</si>
  <si>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</si>
  <si>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</si>
  <si>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</si>
  <si>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</si>
  <si>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</si>
  <si>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</si>
  <si>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</si>
  <si>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</si>
  <si>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</si>
  <si>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</si>
  <si>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</si>
  <si>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</si>
  <si>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</si>
  <si>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</si>
  <si>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</si>
  <si>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</si>
  <si>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</si>
  <si>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</si>
  <si>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</si>
  <si>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</si>
  <si>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</si>
  <si>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</si>
  <si>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</si>
  <si>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</si>
  <si>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</si>
  <si>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</si>
  <si>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</si>
  <si>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</si>
  <si>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</si>
  <si>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</si>
  <si>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</si>
  <si>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</si>
  <si>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</si>
  <si>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</si>
  <si>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</si>
  <si>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</si>
  <si>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</si>
  <si>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</si>
  <si>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</si>
  <si>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</si>
  <si>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</si>
  <si>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</si>
  <si>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</si>
  <si>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</si>
  <si>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</si>
  <si>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</si>
  <si>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</si>
  <si>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</si>
  <si>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</si>
  <si>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</si>
  <si>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</si>
  <si>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</si>
  <si>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</si>
  <si>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</si>
  <si>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</si>
  <si>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</si>
  <si>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</si>
  <si>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</si>
  <si>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</si>
  <si>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</si>
  <si>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</si>
  <si>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</si>
  <si>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</si>
  <si>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</si>
  <si>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</si>
  <si>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</si>
  <si>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</si>
  <si>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</si>
  <si>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</si>
  <si>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</si>
  <si>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</si>
  <si>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</si>
  <si>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</si>
  <si>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</si>
  <si>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</si>
  <si>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</si>
  <si>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</si>
  <si>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</si>
  <si>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</si>
  <si>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</si>
  <si>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</si>
  <si>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</si>
  <si>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</si>
  <si>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</si>
  <si>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</si>
  <si>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</si>
  <si>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</si>
  <si>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</si>
  <si>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</si>
  <si>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</si>
  <si>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</si>
  <si>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</si>
  <si>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</si>
  <si>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</si>
  <si>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</si>
  <si>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</si>
  <si>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</si>
  <si>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</si>
  <si>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</si>
  <si>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</si>
  <si>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</si>
  <si>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</si>
  <si>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</si>
  <si>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</si>
  <si>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</si>
  <si>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</si>
  <si>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</si>
  <si>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</si>
  <si>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</si>
  <si>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</si>
  <si>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</si>
  <si>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</si>
  <si>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</si>
  <si>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</si>
  <si>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</si>
  <si>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</si>
  <si>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</si>
  <si>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</si>
  <si>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</si>
  <si>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</si>
  <si>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</si>
  <si>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</si>
  <si>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</si>
  <si>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</si>
  <si>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</si>
  <si>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</si>
  <si>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</si>
  <si>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</si>
  <si>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</si>
  <si>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</si>
  <si>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</si>
  <si>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</si>
  <si>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</si>
  <si>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</si>
  <si>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</si>
  <si>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</si>
  <si>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</si>
  <si>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</si>
  <si>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</si>
  <si>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</si>
  <si>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</si>
  <si>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</si>
  <si>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</si>
  <si>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</si>
  <si>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</si>
  <si>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</si>
  <si>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</si>
  <si>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</si>
  <si>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</si>
  <si>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</si>
  <si>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</si>
  <si>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</si>
  <si>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</si>
  <si>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</si>
  <si>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</si>
  <si>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</si>
  <si>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</si>
  <si>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</si>
  <si>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</si>
  <si>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</si>
  <si>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</si>
  <si>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</si>
  <si>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</si>
  <si>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</si>
  <si>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</si>
  <si>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</si>
  <si>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</si>
  <si>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</si>
  <si>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</si>
  <si>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</si>
  <si>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</si>
  <si>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</si>
  <si>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</si>
  <si>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</si>
  <si>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</si>
  <si>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</si>
  <si>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</si>
  <si>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</si>
  <si>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</si>
  <si>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</si>
  <si>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</si>
  <si>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</si>
  <si>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</si>
  <si>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</si>
  <si>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</si>
  <si>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</si>
  <si>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</si>
  <si>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</si>
  <si>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</si>
  <si>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</si>
  <si>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</si>
  <si>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</si>
  <si>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</si>
  <si>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</si>
  <si>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</si>
  <si>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</si>
  <si>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</si>
  <si>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</si>
  <si>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</si>
  <si>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</si>
  <si>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</si>
  <si>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</si>
  <si>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</si>
  <si>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</si>
  <si>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</si>
  <si>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</si>
  <si>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</si>
  <si>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</si>
  <si>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</si>
  <si>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</si>
  <si>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</si>
  <si>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</si>
  <si>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</si>
  <si>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</si>
  <si>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</si>
  <si>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</si>
  <si>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</si>
  <si>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</si>
  <si>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</si>
  <si>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</si>
  <si>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</si>
  <si>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</si>
  <si>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</si>
  <si>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</si>
  <si>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</si>
  <si>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</si>
  <si>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</si>
  <si>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</si>
  <si>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</si>
  <si>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</si>
  <si>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</si>
  <si>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</si>
  <si>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</si>
  <si>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</si>
  <si>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</si>
  <si>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</si>
  <si>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</si>
  <si>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</si>
  <si>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</si>
  <si>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</si>
  <si>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</si>
  <si>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</si>
  <si>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</si>
  <si>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</si>
  <si>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</si>
  <si>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</si>
  <si>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</si>
  <si>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</si>
  <si>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</si>
  <si>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</si>
  <si>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</si>
  <si>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</si>
  <si>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</si>
  <si>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</si>
  <si>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</si>
  <si>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</si>
  <si>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</si>
  <si>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</si>
  <si>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</si>
  <si>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</si>
  <si>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</si>
  <si>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</si>
  <si>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</si>
  <si>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</si>
  <si>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</si>
  <si>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</si>
  <si>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</si>
  <si>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</si>
  <si>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</si>
  <si>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</si>
  <si>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</si>
  <si>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</si>
  <si>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</si>
  <si>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</si>
  <si>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</si>
  <si>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</si>
  <si>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</si>
  <si>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</si>
  <si>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</si>
  <si>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</si>
  <si>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</si>
  <si>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</si>
  <si>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</si>
  <si>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</si>
  <si>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</si>
  <si>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</si>
  <si>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</si>
  <si>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</si>
  <si>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</si>
  <si>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</si>
  <si>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</si>
  <si>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</si>
  <si>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</si>
  <si>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</si>
  <si>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</si>
  <si>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</si>
  <si>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</si>
  <si>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</si>
  <si>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</si>
  <si>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</si>
  <si>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</si>
  <si>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</si>
  <si>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</si>
  <si>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</si>
  <si>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</si>
  <si>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</si>
  <si>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</si>
  <si>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</si>
  <si>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</si>
  <si>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</si>
  <si>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</si>
  <si>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</si>
  <si>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</si>
  <si>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</si>
  <si>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</si>
  <si>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</si>
  <si>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</si>
  <si>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</si>
  <si>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</si>
  <si>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</si>
  <si>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</si>
  <si>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</si>
  <si>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</si>
  <si>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</si>
  <si>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</si>
  <si>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</si>
  <si>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</si>
  <si>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</si>
  <si>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</si>
  <si>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</si>
  <si>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</si>
  <si>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</si>
  <si>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</si>
  <si>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</si>
  <si>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</si>
  <si>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</si>
  <si>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</si>
  <si>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</si>
  <si>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</si>
  <si>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</si>
  <si>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</si>
  <si>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</si>
  <si>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</si>
  <si>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</si>
  <si>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</si>
  <si>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</si>
  <si>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</si>
  <si>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</si>
  <si>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</si>
  <si>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</si>
  <si>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</si>
  <si>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</si>
  <si>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</si>
  <si>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</si>
  <si>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</si>
  <si>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</si>
  <si>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</si>
  <si>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</si>
  <si>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</si>
  <si>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</si>
  <si>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</si>
  <si>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</si>
  <si>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</si>
  <si>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</si>
  <si>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</si>
  <si>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</si>
  <si>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</si>
  <si>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</si>
  <si>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</si>
  <si>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</si>
  <si>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</si>
  <si>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</si>
  <si>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</si>
  <si>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</si>
  <si>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</si>
  <si>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</si>
  <si>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</si>
  <si>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</si>
  <si>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</si>
  <si>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</si>
  <si>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</si>
  <si>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</si>
  <si>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</si>
  <si>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</si>
  <si>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</si>
  <si>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</si>
  <si>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</si>
  <si>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</si>
  <si>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</si>
  <si>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</si>
  <si>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</si>
  <si>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</si>
  <si>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</si>
  <si>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</si>
  <si>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</si>
  <si>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</si>
  <si>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</si>
  <si>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</si>
  <si>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</si>
  <si>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</si>
  <si>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</si>
  <si>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</si>
  <si>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</si>
  <si>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</si>
  <si>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</si>
  <si>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</si>
  <si>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</si>
  <si>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</si>
  <si>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</si>
  <si>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</si>
  <si>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</si>
  <si>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</si>
  <si>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</si>
  <si>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</si>
  <si>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</si>
  <si>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</si>
  <si>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</si>
  <si>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</si>
  <si>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</si>
  <si>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</si>
  <si>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</si>
  <si>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</si>
  <si>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</si>
  <si>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</si>
  <si>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</si>
  <si>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</si>
  <si>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</si>
  <si>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</si>
  <si>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</si>
  <si>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</si>
  <si>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</si>
  <si>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</si>
  <si>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</si>
  <si>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</si>
  <si>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</si>
  <si>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</si>
  <si>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</si>
  <si>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</si>
  <si>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</si>
  <si>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</si>
  <si>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</si>
  <si>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</si>
  <si>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</si>
  <si>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</si>
  <si>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</si>
  <si>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</si>
  <si>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</si>
  <si>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</si>
  <si>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</si>
  <si>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</si>
  <si>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</si>
  <si>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</si>
  <si>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</si>
  <si>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</si>
  <si>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</si>
  <si>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</si>
  <si>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</si>
  <si>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</si>
  <si>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</si>
  <si>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</si>
  <si>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</si>
  <si>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</si>
  <si>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</si>
  <si>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</si>
  <si>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</si>
  <si>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</si>
  <si>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</si>
  <si>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</si>
  <si>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</si>
  <si>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</si>
  <si>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</si>
  <si>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</si>
  <si>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</si>
  <si>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</si>
  <si>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</si>
  <si>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</si>
  <si>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</si>
  <si>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</si>
  <si>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</si>
  <si>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</si>
  <si>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</si>
  <si>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</si>
  <si>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</si>
  <si>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</si>
  <si>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</si>
  <si>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</si>
  <si>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</si>
  <si>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</si>
  <si>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</si>
  <si>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</si>
  <si>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</si>
  <si>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</si>
  <si>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</si>
  <si>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</si>
  <si>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</si>
  <si>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</si>
  <si>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</si>
  <si>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</si>
  <si>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</si>
  <si>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</si>
  <si>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</si>
  <si>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</si>
  <si>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</si>
  <si>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</si>
  <si>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</si>
  <si>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</si>
  <si>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</si>
  <si>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</si>
  <si>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</si>
  <si>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</si>
  <si>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</si>
  <si>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</si>
  <si>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</si>
  <si>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</si>
  <si>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</si>
  <si>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</si>
  <si>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</si>
  <si>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</si>
  <si>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</si>
  <si>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</si>
  <si>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</si>
  <si>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</si>
  <si>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</si>
  <si>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</si>
  <si>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</si>
  <si>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</si>
  <si>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</si>
  <si>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</si>
  <si>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</si>
  <si>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</si>
  <si>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</si>
  <si>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</si>
  <si>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</si>
  <si>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</si>
  <si>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</si>
  <si>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</si>
  <si>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</si>
  <si>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</si>
  <si>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</si>
  <si>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</si>
  <si>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</si>
  <si>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</si>
  <si>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</si>
  <si>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</si>
  <si>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</si>
  <si>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</si>
  <si>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</si>
  <si>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</si>
  <si>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</si>
  <si>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</si>
  <si>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</si>
  <si>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</si>
  <si>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</si>
  <si>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</si>
  <si>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</si>
  <si>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</si>
  <si>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</si>
  <si>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</si>
  <si>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</si>
  <si>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</si>
  <si>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</si>
  <si>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</si>
  <si>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</si>
  <si>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</si>
  <si>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</si>
  <si>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</si>
  <si>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</si>
  <si>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</si>
  <si>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</si>
  <si>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</si>
  <si>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</si>
  <si>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</si>
  <si>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</si>
  <si>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</si>
  <si>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</si>
  <si>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</si>
  <si>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</si>
  <si>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</si>
  <si>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</si>
  <si>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</si>
  <si>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</si>
  <si>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</si>
  <si>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</si>
  <si>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</si>
  <si>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</si>
  <si>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</si>
  <si>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</si>
  <si>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</si>
  <si>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</si>
  <si>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</si>
  <si>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</si>
  <si>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</si>
  <si>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</si>
  <si>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</si>
  <si>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</si>
  <si>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</si>
  <si>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</si>
  <si>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</si>
  <si>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</si>
  <si>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</si>
  <si>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</si>
  <si>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</si>
  <si>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</si>
  <si>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</si>
  <si>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</si>
  <si>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</si>
  <si>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</si>
  <si>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</si>
  <si>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</si>
  <si>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</si>
  <si>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</si>
  <si>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</si>
  <si>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</si>
  <si>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</si>
  <si>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</si>
  <si>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</si>
  <si>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</si>
  <si>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</si>
  <si>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</si>
  <si>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</si>
  <si>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</si>
  <si>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</si>
  <si>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</si>
  <si>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</si>
  <si>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</si>
  <si>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</si>
  <si>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</si>
  <si>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</si>
  <si>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</si>
  <si>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</si>
  <si>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</si>
  <si>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</si>
  <si>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</si>
  <si>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</si>
  <si>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</si>
  <si>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</si>
  <si>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</si>
  <si>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</si>
  <si>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</si>
  <si>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</si>
  <si>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</si>
  <si>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</si>
  <si>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</si>
  <si>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</si>
  <si>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</si>
  <si>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</si>
  <si>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</si>
  <si>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</si>
  <si>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</si>
  <si>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</si>
  <si>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</si>
  <si>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</si>
  <si>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</si>
  <si>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</si>
  <si>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</si>
  <si>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</si>
  <si>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</si>
  <si>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</si>
  <si>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</si>
  <si>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</si>
  <si>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</si>
  <si>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</si>
  <si>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</si>
  <si>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</si>
  <si>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</si>
  <si>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</si>
  <si>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</si>
  <si>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</si>
  <si>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</si>
  <si>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</si>
  <si>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</si>
  <si>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</si>
  <si>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</si>
  <si>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</si>
  <si>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</si>
  <si>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</si>
  <si>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</si>
  <si>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</si>
  <si>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</si>
  <si>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</si>
  <si>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</si>
  <si>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</si>
  <si>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</si>
  <si>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</si>
  <si>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</si>
  <si>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</si>
  <si>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</si>
  <si>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</si>
  <si>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</si>
  <si>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</si>
  <si>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</si>
  <si>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</si>
  <si>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</si>
  <si>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</si>
  <si>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</si>
  <si>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</si>
  <si>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</si>
  <si>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</si>
  <si>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</si>
  <si>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</si>
  <si>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</si>
  <si>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</si>
  <si>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</si>
  <si>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</si>
  <si>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</si>
  <si>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</si>
  <si>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</si>
  <si>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</si>
  <si>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</si>
  <si>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</si>
  <si>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</si>
  <si>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</si>
  <si>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</si>
  <si>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</si>
  <si>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</si>
  <si>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</si>
  <si>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</si>
  <si>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</si>
  <si>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</si>
  <si>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</si>
  <si>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</si>
  <si>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</si>
  <si>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</si>
  <si>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</si>
  <si>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</si>
  <si>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</si>
  <si>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</si>
  <si>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</si>
  <si>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</si>
  <si>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</si>
  <si>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</si>
  <si>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</si>
  <si>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</si>
  <si>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</si>
  <si>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</si>
  <si>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</si>
  <si>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</si>
  <si>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</si>
  <si>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</si>
  <si>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</si>
  <si>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</si>
  <si>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</si>
  <si>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</si>
  <si>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</si>
  <si>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</si>
  <si>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</si>
  <si>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</si>
  <si>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</si>
  <si>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</si>
  <si>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</si>
  <si>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</si>
  <si>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</si>
  <si>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</si>
  <si>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</si>
  <si>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</si>
  <si>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</si>
  <si>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</si>
  <si>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</si>
  <si>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</si>
  <si>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</si>
  <si>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</si>
  <si>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</si>
  <si>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</si>
  <si>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</si>
  <si>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</si>
  <si>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</si>
  <si>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</si>
  <si>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</si>
  <si>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</si>
  <si>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</si>
  <si>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</si>
  <si>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</si>
  <si>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</si>
  <si>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</si>
  <si>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</si>
  <si>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</si>
  <si>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</si>
  <si>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</si>
  <si>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</si>
  <si>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</si>
  <si>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</si>
  <si>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</si>
  <si>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</si>
  <si>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</si>
  <si>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</si>
  <si>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</si>
  <si>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</si>
  <si>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</si>
  <si>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</si>
  <si>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</si>
  <si>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</si>
  <si>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</si>
  <si>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</si>
  <si>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</si>
  <si>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</si>
  <si>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</si>
  <si>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</si>
  <si>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</si>
  <si>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</si>
  <si>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</si>
  <si>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</si>
  <si>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</si>
  <si>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</si>
  <si>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</si>
  <si>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</si>
  <si>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</si>
  <si>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</si>
  <si>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</si>
  <si>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</si>
  <si>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</si>
  <si>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</si>
  <si>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</si>
  <si>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</si>
  <si>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</si>
  <si>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</si>
  <si>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</si>
  <si>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</si>
  <si>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</si>
  <si>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</si>
  <si>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</si>
  <si>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</si>
  <si>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</si>
  <si>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</si>
  <si>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</si>
  <si>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</si>
  <si>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</si>
  <si>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</si>
  <si>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</si>
  <si>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</si>
  <si>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</si>
  <si>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</si>
  <si>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</si>
  <si>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</si>
  <si>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</si>
  <si>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</si>
  <si>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</si>
  <si>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</si>
  <si>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</si>
  <si>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</si>
  <si>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</si>
  <si>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</si>
  <si>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</si>
  <si>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</si>
  <si>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</si>
  <si>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</si>
  <si>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</si>
  <si>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</si>
  <si>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</si>
  <si>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</si>
  <si>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</si>
  <si>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</si>
  <si>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</si>
  <si>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</si>
  <si>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</si>
  <si>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</si>
  <si>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</si>
  <si>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</si>
  <si>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</si>
  <si>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</si>
  <si>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</si>
  <si>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</si>
  <si>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</si>
  <si>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</si>
  <si>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</si>
  <si>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</si>
  <si>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</si>
  <si>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</si>
  <si>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</si>
  <si>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</si>
  <si>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</si>
  <si>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</si>
  <si>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</si>
  <si>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</si>
  <si>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</si>
  <si>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</si>
  <si>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</si>
  <si>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</si>
  <si>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</si>
  <si>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</si>
  <si>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</si>
  <si>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</si>
  <si>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</si>
  <si>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</si>
  <si>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</si>
  <si>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</si>
  <si>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</si>
  <si>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</si>
  <si>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</si>
  <si>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</si>
  <si>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</si>
  <si>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</si>
  <si>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</si>
  <si>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</si>
  <si>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</si>
  <si>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</si>
  <si>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</si>
  <si>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</si>
  <si>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</si>
  <si>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</si>
  <si>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</si>
  <si>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</si>
  <si>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</si>
  <si>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</si>
  <si>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</si>
  <si>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</si>
  <si>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</si>
  <si>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</si>
  <si>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</si>
  <si>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</si>
  <si>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</si>
  <si>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</si>
  <si>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</si>
  <si>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</si>
  <si>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</si>
  <si>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</si>
  <si>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</si>
  <si>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</si>
  <si>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</si>
  <si>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</si>
  <si>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</si>
  <si>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</si>
  <si>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</si>
  <si>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</si>
  <si>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</si>
  <si>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</si>
  <si>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</si>
  <si>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</si>
  <si>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</si>
  <si>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</si>
  <si>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</si>
  <si>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</si>
  <si>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</si>
  <si>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</si>
  <si>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</si>
  <si>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</si>
  <si>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</si>
  <si>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</si>
  <si>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</si>
  <si>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</si>
  <si>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</si>
  <si>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</si>
  <si>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</si>
  <si>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</si>
  <si>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</si>
  <si>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</si>
  <si>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</si>
  <si>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</si>
  <si>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</si>
  <si>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</si>
  <si>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</si>
  <si>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</si>
  <si>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</si>
  <si>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</si>
  <si>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</si>
  <si>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</si>
  <si>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</si>
  <si>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</si>
  <si>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</si>
  <si>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</si>
  <si>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</si>
  <si>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</si>
  <si>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</si>
  <si>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</si>
  <si>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</si>
  <si>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</si>
  <si>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</si>
  <si>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</si>
  <si>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</si>
  <si>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</si>
  <si>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</si>
  <si>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</si>
  <si>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</si>
  <si>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</si>
  <si>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</si>
  <si>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</si>
  <si>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</si>
  <si>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</si>
  <si>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</si>
  <si>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</si>
  <si>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</si>
  <si>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</si>
  <si>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</si>
  <si>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</si>
  <si>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</si>
  <si>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</si>
  <si>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</si>
  <si>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</si>
  <si>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</si>
  <si>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</si>
  <si>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</si>
  <si>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</si>
  <si>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</si>
  <si>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</si>
  <si>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</si>
  <si>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</si>
  <si>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</si>
  <si>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</si>
  <si>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</si>
  <si>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</si>
  <si>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</si>
  <si>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</si>
  <si>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</si>
  <si>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</si>
  <si>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</si>
  <si>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</si>
  <si>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</si>
  <si>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</si>
  <si>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</si>
  <si>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</si>
  <si>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</si>
  <si>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</si>
  <si>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</si>
  <si>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</si>
  <si>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</si>
  <si>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</si>
  <si>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</si>
  <si>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</si>
  <si>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</si>
  <si>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</si>
  <si>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</si>
  <si>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</si>
  <si>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</si>
  <si>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</si>
  <si>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</si>
  <si>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</si>
  <si>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</si>
  <si>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</si>
  <si>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</si>
  <si>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</si>
  <si>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</si>
  <si>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</si>
  <si>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</si>
  <si>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</si>
  <si>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</si>
  <si>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</si>
  <si>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</si>
  <si>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</si>
  <si>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</si>
  <si>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</si>
  <si>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</si>
  <si>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</si>
  <si>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</si>
  <si>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</si>
  <si>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</si>
  <si>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</si>
  <si>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</si>
  <si>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</si>
  <si>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</si>
  <si>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</si>
  <si>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</si>
  <si>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</si>
  <si>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</si>
  <si>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</si>
  <si>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</si>
  <si>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</si>
  <si>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</si>
  <si>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</si>
  <si>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</si>
  <si>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</si>
  <si>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</si>
  <si>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</si>
  <si>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</si>
  <si>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</si>
  <si>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</si>
  <si>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</si>
  <si>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</si>
  <si>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</si>
  <si>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</si>
  <si>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</si>
  <si>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</si>
  <si>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</si>
  <si>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</si>
  <si>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</si>
  <si>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</si>
  <si>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</si>
  <si>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</si>
  <si>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</si>
  <si>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</si>
  <si>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</si>
  <si>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</si>
  <si>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</si>
  <si>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</si>
  <si>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</si>
  <si>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</si>
  <si>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</si>
  <si>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</si>
  <si>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</si>
  <si>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</si>
  <si>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</si>
  <si>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</si>
  <si>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</si>
  <si>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</si>
  <si>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</si>
  <si>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</si>
  <si>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</si>
  <si>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</si>
  <si>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</si>
  <si>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</si>
  <si>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</si>
  <si>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</si>
  <si>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</si>
  <si>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</si>
  <si>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</si>
  <si>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</si>
  <si>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</si>
  <si>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</si>
  <si>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</si>
  <si>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</si>
  <si>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</si>
  <si>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</si>
  <si>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</si>
  <si>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</si>
  <si>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</si>
  <si>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</si>
  <si>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</si>
  <si>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</si>
  <si>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</si>
  <si>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</si>
  <si>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</si>
  <si>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</si>
  <si>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</si>
  <si>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</si>
  <si>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</si>
  <si>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</si>
  <si>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</si>
  <si>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</si>
  <si>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</si>
  <si>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</si>
  <si>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</si>
  <si>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</si>
  <si>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</si>
  <si>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</si>
  <si>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</si>
  <si>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</si>
  <si>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</si>
  <si>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</si>
  <si>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</si>
  <si>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</si>
  <si>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</si>
  <si>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</si>
  <si>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</si>
  <si>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</si>
  <si>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</si>
  <si>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</si>
  <si>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</si>
  <si>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</si>
  <si>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</si>
  <si>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</si>
  <si>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</si>
  <si>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</si>
  <si>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</si>
  <si>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</si>
  <si>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</si>
  <si>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</si>
  <si>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</si>
  <si>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</si>
  <si>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</si>
  <si>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</si>
  <si>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</si>
  <si>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</si>
  <si>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</si>
  <si>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</si>
  <si>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</si>
  <si>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</si>
  <si>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</si>
  <si>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</si>
  <si>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</si>
  <si>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</si>
  <si>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</si>
  <si>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</si>
  <si>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</si>
  <si>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</si>
  <si>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</si>
  <si>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</si>
  <si>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</si>
  <si>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</si>
  <si>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</si>
  <si>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</si>
  <si>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</si>
  <si>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</si>
  <si>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</si>
  <si>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</si>
  <si>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</si>
  <si>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</si>
  <si>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</si>
  <si>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</si>
  <si>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</si>
  <si>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</si>
  <si>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</si>
  <si>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</si>
  <si>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</si>
  <si>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</si>
  <si>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</si>
  <si>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</si>
  <si>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</si>
  <si>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</si>
  <si>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</si>
  <si>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</si>
  <si>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</si>
  <si>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</si>
  <si>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</si>
  <si>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</si>
  <si>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</si>
  <si>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</si>
  <si>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</si>
  <si>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</si>
  <si>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</si>
  <si>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</si>
  <si>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</si>
  <si>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</si>
  <si>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</si>
  <si>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</si>
  <si>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</si>
  <si>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</si>
  <si>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</si>
  <si>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</si>
  <si>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</si>
  <si>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</si>
  <si>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</si>
  <si>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</si>
  <si>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</si>
  <si>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</si>
  <si>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</si>
  <si>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</si>
  <si>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</si>
  <si>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</si>
  <si>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</si>
  <si>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</si>
  <si>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</si>
  <si>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</si>
  <si>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</si>
  <si>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</si>
  <si>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</si>
  <si>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</si>
  <si>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</si>
  <si>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</si>
  <si>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</si>
  <si>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</si>
  <si>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</si>
  <si>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</si>
  <si>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</si>
  <si>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</si>
  <si>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</si>
  <si>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</si>
  <si>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</si>
  <si>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</si>
  <si>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</si>
  <si>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</si>
  <si>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</si>
  <si>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</si>
  <si>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</si>
  <si>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</si>
  <si>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</si>
  <si>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</si>
  <si>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</si>
  <si>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</si>
  <si>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</si>
  <si>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</si>
  <si>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</si>
  <si>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</si>
  <si>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</si>
  <si>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</si>
  <si>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</si>
  <si>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</si>
  <si>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</si>
  <si>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</si>
  <si>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</si>
  <si>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</si>
  <si>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</si>
  <si>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</si>
  <si>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</si>
  <si>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</si>
  <si>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</si>
  <si>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</si>
  <si>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</si>
  <si>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</si>
  <si>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</si>
  <si>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</si>
  <si>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</si>
  <si>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</si>
  <si>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</si>
  <si>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</si>
  <si>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</si>
  <si>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</si>
  <si>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</si>
  <si>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</si>
  <si>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</si>
  <si>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</si>
  <si>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</si>
  <si>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</si>
  <si>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</si>
  <si>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</si>
  <si>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</si>
  <si>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</si>
  <si>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</si>
  <si>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</si>
  <si>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</si>
  <si>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</si>
  <si>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</si>
  <si>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</si>
  <si>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</si>
  <si>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</si>
  <si>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</si>
  <si>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</si>
  <si>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</si>
  <si>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</si>
  <si>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</si>
  <si>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</si>
  <si>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</si>
  <si>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</si>
  <si>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</si>
  <si>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</si>
  <si>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</si>
  <si>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</si>
  <si>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</si>
  <si>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</si>
  <si>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</si>
  <si>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</si>
  <si>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</si>
  <si>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</si>
  <si>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</si>
  <si>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</si>
  <si>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</si>
  <si>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</si>
  <si>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</si>
  <si>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</si>
  <si>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</si>
  <si>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</si>
  <si>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</si>
  <si>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</si>
  <si>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</si>
  <si>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</si>
  <si>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</si>
  <si>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</si>
  <si>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</si>
  <si>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</si>
  <si>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</si>
  <si>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</si>
  <si>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</si>
  <si>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</si>
  <si>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</si>
  <si>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</si>
  <si>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</si>
  <si>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</si>
  <si>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</si>
  <si>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</si>
  <si>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</si>
  <si>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</si>
  <si>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</si>
  <si>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</si>
  <si>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</si>
  <si>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</si>
  <si>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</si>
  <si>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</si>
  <si>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</si>
  <si>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</si>
  <si>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</si>
  <si>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</si>
  <si>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</si>
  <si>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</si>
  <si>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</si>
  <si>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</si>
  <si>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</si>
  <si>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</si>
  <si>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</si>
  <si>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</si>
  <si>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</si>
  <si>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</si>
  <si>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</si>
  <si>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</si>
  <si>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</si>
  <si>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</si>
  <si>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</si>
  <si>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</si>
  <si>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</si>
  <si>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</si>
  <si>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</si>
  <si>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</si>
  <si>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</si>
  <si>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</si>
  <si>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</si>
  <si>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</si>
  <si>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</si>
  <si>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</si>
  <si>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</si>
  <si>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</si>
  <si>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</si>
  <si>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</si>
  <si>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</si>
  <si>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</si>
  <si>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</si>
  <si>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</si>
  <si>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</si>
  <si>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</si>
  <si>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</si>
  <si>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</si>
  <si>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</si>
  <si>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</si>
  <si>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</si>
  <si>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</si>
  <si>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</si>
  <si>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</si>
  <si>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</si>
  <si>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</si>
  <si>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</si>
  <si>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</si>
  <si>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</si>
  <si>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</si>
  <si>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</si>
  <si>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</si>
  <si>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</si>
  <si>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</si>
  <si>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</si>
  <si>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</si>
  <si>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</si>
  <si>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</si>
  <si>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</si>
  <si>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</si>
  <si>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</si>
  <si>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</si>
  <si>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</si>
  <si>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</si>
  <si>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</si>
  <si>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</si>
  <si>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</si>
  <si>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</si>
  <si>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</si>
  <si>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</si>
  <si>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</si>
  <si>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</si>
  <si>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</si>
  <si>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</si>
  <si>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</si>
  <si>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</si>
  <si>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</si>
  <si>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</si>
  <si>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</si>
  <si>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</si>
  <si>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</si>
  <si>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</si>
  <si>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</si>
  <si>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</si>
  <si>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</si>
  <si>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</si>
  <si>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</si>
  <si>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</si>
  <si>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</si>
  <si>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</si>
  <si>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</si>
  <si>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</si>
  <si>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</si>
  <si>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</si>
  <si>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</si>
  <si>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</si>
  <si>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</si>
  <si>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</si>
  <si>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</si>
  <si>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</si>
  <si>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</si>
  <si>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</si>
  <si>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</si>
  <si>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</si>
  <si>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</si>
  <si>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</si>
  <si>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</si>
  <si>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</si>
  <si>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</si>
  <si>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</si>
  <si>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</si>
  <si>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</si>
  <si>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</si>
  <si>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</si>
  <si>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</si>
  <si>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</si>
  <si>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</si>
  <si>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</si>
  <si>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</si>
  <si>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</si>
  <si>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</si>
  <si>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</si>
  <si>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</si>
  <si>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</si>
  <si>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</si>
  <si>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</si>
  <si>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</si>
  <si>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</si>
  <si>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</si>
  <si>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</si>
  <si>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</si>
  <si>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</si>
  <si>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</si>
  <si>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</si>
  <si>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</si>
  <si>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</si>
  <si>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</si>
  <si>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</si>
  <si>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</si>
  <si>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</si>
  <si>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</si>
  <si>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</si>
  <si>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</si>
  <si>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</si>
  <si>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</si>
  <si>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</si>
  <si>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</si>
  <si>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</si>
  <si>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</si>
  <si>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</si>
  <si>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</si>
  <si>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</si>
  <si>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</si>
  <si>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</si>
  <si>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</si>
  <si>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</si>
  <si>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</si>
  <si>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</si>
  <si>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</si>
  <si>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</si>
  <si>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</si>
  <si>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</si>
  <si>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</si>
  <si>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</si>
  <si>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</si>
  <si>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</si>
  <si>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</si>
  <si>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</si>
  <si>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</si>
  <si>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</si>
  <si>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</si>
  <si>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</si>
  <si>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</si>
  <si>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</si>
  <si>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</si>
  <si>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</si>
  <si>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</si>
  <si>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</si>
  <si>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</si>
  <si>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</si>
  <si>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</si>
  <si>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</si>
  <si>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</si>
  <si>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</si>
  <si>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</si>
  <si>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</si>
  <si>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</si>
  <si>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</si>
  <si>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</si>
  <si>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</si>
  <si>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</si>
  <si>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</si>
  <si>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</si>
  <si>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</si>
  <si>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</si>
  <si>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</si>
  <si>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</si>
  <si>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</si>
  <si>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</si>
  <si>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</si>
  <si>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</si>
  <si>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</si>
  <si>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</si>
  <si>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</si>
  <si>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</si>
  <si>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</si>
  <si>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</si>
  <si>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</si>
  <si>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</si>
  <si>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</si>
  <si>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</si>
  <si>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</si>
  <si>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</si>
  <si>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</si>
  <si>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</si>
  <si>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</si>
  <si>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</si>
  <si>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</si>
  <si>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</si>
  <si>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</si>
  <si>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</si>
  <si>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</si>
  <si>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</si>
  <si>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</si>
  <si>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</si>
  <si>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</si>
  <si>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</si>
  <si>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</si>
  <si>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</si>
  <si>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</si>
  <si>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</si>
  <si>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</si>
  <si>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</si>
  <si>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</si>
  <si>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</si>
  <si>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</si>
  <si>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</si>
  <si>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</si>
  <si>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</si>
  <si>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</si>
  <si>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</si>
  <si>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</si>
  <si>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</si>
  <si>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</si>
  <si>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</si>
  <si>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</si>
  <si>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</si>
  <si>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</si>
  <si>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</si>
  <si>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</si>
  <si>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</si>
  <si>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</si>
  <si>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</si>
  <si>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</si>
  <si>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</si>
  <si>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</si>
  <si>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</si>
  <si>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</si>
  <si>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</si>
  <si>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</si>
  <si>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</si>
  <si>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</si>
  <si>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</si>
  <si>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</si>
  <si>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</si>
  <si>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</si>
  <si>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</si>
  <si>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</si>
  <si>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</si>
  <si>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</si>
  <si>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</si>
  <si>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</si>
  <si>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</si>
  <si>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</si>
  <si>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</si>
  <si>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</si>
  <si>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</si>
  <si>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</si>
  <si>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</si>
  <si>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</si>
  <si>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</si>
  <si>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</si>
  <si>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</si>
  <si>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</si>
  <si>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</si>
  <si>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</si>
  <si>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</si>
  <si>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</si>
  <si>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</si>
  <si>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</si>
  <si>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</si>
  <si>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</si>
  <si>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</si>
  <si>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</si>
  <si>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</si>
  <si>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</si>
  <si>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</si>
  <si>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</si>
  <si>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</si>
  <si>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</si>
  <si>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</si>
  <si>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</si>
  <si>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</si>
  <si>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</si>
  <si>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</si>
  <si>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</si>
  <si>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</si>
  <si>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</si>
  <si>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</si>
  <si>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</si>
  <si>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</si>
  <si>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</si>
  <si>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</si>
  <si>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</si>
  <si>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</si>
  <si>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</si>
  <si>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</si>
  <si>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</si>
  <si>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</si>
  <si>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</si>
  <si>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</si>
  <si>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</si>
  <si>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</si>
  <si>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</si>
  <si>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</si>
  <si>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</si>
  <si>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</si>
  <si>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</si>
  <si>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</si>
  <si>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</si>
  <si>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</si>
  <si>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</si>
  <si>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</si>
  <si>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</si>
  <si>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</si>
  <si>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</si>
  <si>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</si>
  <si>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</si>
  <si>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</si>
  <si>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</si>
  <si>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</si>
  <si>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</si>
  <si>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</si>
  <si>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</si>
  <si>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</si>
  <si>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</si>
  <si>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</si>
  <si>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</si>
  <si>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</si>
  <si>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</si>
  <si>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</si>
  <si>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</si>
  <si>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</si>
  <si>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</si>
  <si>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</si>
  <si>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</si>
  <si>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</si>
  <si>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</si>
  <si>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</si>
  <si>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</si>
  <si>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</si>
  <si>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</si>
  <si>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</si>
  <si>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</si>
  <si>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</si>
  <si>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</si>
  <si>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</si>
  <si>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</si>
  <si>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</si>
  <si>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</si>
  <si>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</si>
  <si>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</si>
  <si>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</si>
  <si>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</si>
  <si>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</si>
  <si>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</si>
  <si>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</si>
  <si>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</si>
  <si>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</si>
  <si>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</si>
  <si>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</si>
  <si>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</si>
  <si>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</si>
  <si>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</si>
  <si>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</si>
  <si>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</si>
  <si>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</si>
  <si>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</si>
  <si>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</si>
  <si>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</si>
  <si>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</si>
  <si>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</si>
  <si>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</si>
  <si>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</si>
  <si>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</si>
  <si>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</si>
  <si>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</si>
  <si>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</si>
  <si>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</si>
  <si>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</si>
  <si>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</si>
  <si>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</si>
  <si>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</si>
  <si>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</si>
  <si>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</si>
  <si>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</si>
  <si>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</si>
  <si>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</si>
  <si>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</si>
  <si>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</si>
  <si>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</si>
  <si>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</si>
  <si>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</si>
  <si>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</si>
  <si>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</si>
  <si>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</si>
  <si>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</si>
  <si>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</si>
  <si>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</si>
  <si>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</si>
  <si>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</si>
  <si>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</si>
  <si>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</si>
  <si>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</si>
  <si>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</si>
  <si>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</si>
  <si>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</si>
  <si>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</si>
  <si>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</si>
  <si>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</si>
  <si>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</si>
  <si>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</si>
  <si>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</si>
  <si>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</si>
  <si>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</si>
  <si>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</si>
  <si>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</si>
  <si>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</si>
  <si>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</si>
  <si>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</si>
  <si>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</si>
  <si>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</si>
  <si>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</si>
  <si>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</si>
  <si>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</si>
  <si>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</si>
  <si>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</si>
  <si>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</si>
  <si>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</si>
  <si>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</si>
  <si>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</si>
  <si>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</si>
  <si>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</si>
  <si>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</si>
  <si>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</si>
  <si>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</si>
  <si>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</si>
  <si>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</si>
  <si>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</si>
  <si>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</si>
  <si>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</si>
  <si>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</si>
  <si>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</si>
  <si>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</si>
  <si>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</si>
  <si>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</si>
  <si>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</si>
  <si>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</si>
  <si>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</si>
  <si>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</si>
  <si>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</si>
  <si>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</si>
  <si>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</si>
  <si>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</si>
  <si>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</si>
  <si>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</si>
  <si>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</si>
  <si>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</si>
  <si>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</si>
  <si>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</si>
  <si>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</si>
  <si>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</si>
  <si>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</si>
  <si>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</si>
  <si>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</si>
  <si>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</si>
  <si>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</si>
  <si>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</si>
  <si>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</si>
  <si>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</si>
  <si>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</si>
  <si>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</si>
  <si>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</si>
  <si>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</si>
  <si>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</si>
  <si>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</si>
  <si>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</si>
  <si>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</si>
  <si>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</si>
  <si>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</si>
  <si>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</si>
  <si>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</si>
  <si>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</si>
  <si>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</si>
  <si>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</si>
  <si>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</si>
  <si>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</si>
  <si>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</si>
  <si>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</si>
  <si>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</si>
  <si>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</si>
  <si>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</si>
  <si>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</si>
  <si>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</si>
  <si>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</si>
  <si>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</si>
  <si>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</si>
  <si>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</si>
  <si>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</si>
  <si>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</si>
  <si>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</si>
  <si>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</si>
  <si>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</si>
  <si>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</si>
  <si>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</si>
  <si>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</si>
  <si>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</si>
  <si>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</si>
  <si>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</si>
  <si>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</si>
  <si>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</si>
  <si>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</si>
  <si>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</si>
  <si>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</si>
  <si>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</si>
  <si>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</si>
  <si>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</si>
  <si>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</si>
  <si>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</si>
  <si>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</si>
  <si>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</si>
  <si>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</si>
  <si>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</si>
  <si>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</si>
  <si>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</si>
  <si>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</si>
  <si>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</si>
  <si>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</si>
  <si>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</si>
  <si>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</si>
  <si>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</si>
  <si>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</si>
  <si>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</si>
  <si>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</si>
  <si>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</si>
  <si>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</si>
  <si>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</si>
  <si>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</si>
  <si>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</si>
  <si>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</si>
  <si>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</si>
  <si>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</si>
  <si>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</si>
  <si>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</si>
  <si>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</si>
  <si>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</si>
  <si>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</si>
  <si>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</si>
  <si>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</si>
  <si>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</si>
  <si>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</si>
  <si>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</si>
  <si>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</si>
  <si>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</si>
  <si>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</si>
  <si>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</si>
  <si>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</si>
  <si>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</si>
  <si>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</si>
  <si>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</si>
  <si>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</si>
  <si>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</si>
  <si>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</si>
  <si>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</si>
  <si>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</si>
  <si>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</si>
  <si>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</si>
  <si>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</si>
  <si>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</si>
  <si>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</si>
  <si>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</si>
  <si>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</si>
  <si>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</si>
  <si>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</si>
  <si>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</si>
  <si>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</si>
  <si>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</si>
  <si>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</si>
  <si>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</si>
  <si>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</si>
  <si>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</si>
  <si>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</si>
  <si>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</si>
  <si>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</si>
  <si>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</si>
  <si>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</si>
  <si>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</si>
  <si>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</si>
  <si>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</si>
  <si>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</si>
  <si>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</si>
  <si>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</si>
  <si>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</si>
  <si>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</si>
  <si>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</si>
  <si>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</si>
  <si>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</si>
  <si>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</si>
  <si>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</si>
  <si>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</si>
  <si>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</si>
  <si>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</si>
  <si>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</si>
  <si>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</si>
  <si>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</si>
  <si>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</si>
  <si>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</si>
  <si>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</si>
  <si>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</si>
  <si>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</si>
  <si>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</si>
  <si>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</si>
  <si>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</si>
  <si>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</si>
  <si>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</si>
  <si>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</si>
  <si>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</si>
  <si>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</si>
  <si>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</si>
  <si>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</si>
  <si>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</si>
  <si>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</si>
  <si>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</si>
  <si>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</si>
  <si>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</si>
  <si>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</si>
  <si>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</si>
  <si>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</si>
  <si>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</si>
  <si>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</si>
  <si>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</si>
  <si>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</si>
  <si>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</si>
  <si>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</si>
  <si>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</si>
  <si>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</si>
  <si>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</si>
  <si>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</si>
  <si>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</si>
  <si>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</si>
  <si>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</si>
  <si>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</si>
  <si>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</si>
  <si>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</si>
  <si>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</si>
  <si>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</si>
  <si>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</si>
  <si>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</si>
  <si>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</si>
  <si>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</si>
  <si>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</si>
  <si>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</si>
  <si>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</si>
  <si>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</si>
  <si>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</si>
  <si>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</si>
  <si>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</si>
  <si>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</si>
  <si>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</si>
  <si>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</si>
  <si>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</si>
  <si>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</si>
  <si>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</si>
  <si>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</si>
  <si>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</si>
  <si>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</si>
  <si>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</si>
  <si>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</si>
  <si>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</si>
  <si>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</si>
  <si>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</si>
  <si>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</si>
  <si>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</si>
  <si>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</si>
  <si>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</si>
  <si>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</si>
  <si>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</si>
  <si>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</si>
  <si>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</si>
  <si>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</si>
  <si>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</si>
  <si>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</si>
  <si>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</si>
  <si>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</si>
  <si>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</si>
  <si>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</si>
  <si>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</si>
  <si>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</si>
  <si>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</si>
  <si>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</si>
  <si>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</si>
  <si>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</si>
  <si>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</si>
  <si>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</si>
  <si>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</si>
  <si>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</si>
  <si>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</si>
  <si>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</si>
  <si>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</si>
  <si>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</si>
  <si>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</si>
  <si>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</si>
  <si>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</si>
  <si>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</si>
  <si>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</si>
  <si>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</si>
  <si>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</si>
  <si>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</si>
  <si>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</si>
  <si>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</si>
  <si>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</si>
  <si>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</si>
  <si>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</si>
  <si>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</si>
  <si>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</si>
  <si>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</si>
  <si>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</si>
  <si>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</si>
  <si>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</si>
  <si>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</si>
  <si>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</si>
  <si>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</si>
  <si>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</si>
  <si>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</si>
  <si>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</si>
  <si>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</si>
  <si>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</si>
  <si>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</si>
  <si>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</si>
  <si>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</si>
  <si>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</si>
  <si>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</si>
  <si>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</si>
  <si>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</si>
  <si>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</si>
  <si>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</si>
  <si>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</si>
  <si>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</si>
  <si>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</si>
  <si>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</si>
  <si>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</si>
  <si>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</si>
  <si>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</si>
  <si>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</si>
  <si>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</si>
  <si>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</si>
  <si>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</si>
  <si>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</si>
  <si>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</si>
  <si>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</si>
  <si>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</si>
  <si>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</si>
  <si>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</si>
  <si>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</si>
  <si>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</si>
  <si>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</si>
  <si>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</si>
  <si>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</si>
  <si>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</si>
  <si>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</si>
  <si>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</si>
  <si>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</si>
  <si>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</si>
  <si>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</si>
  <si>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</si>
  <si>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</si>
  <si>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</si>
  <si>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</si>
  <si>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</si>
  <si>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</si>
  <si>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</si>
  <si>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</si>
  <si>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</si>
  <si>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</si>
  <si>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</si>
  <si>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</si>
  <si>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</si>
  <si>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</si>
  <si>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</si>
  <si>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</si>
  <si>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</si>
  <si>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</si>
  <si>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</si>
  <si>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</si>
  <si>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</si>
  <si>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</si>
  <si>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</si>
  <si>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</si>
  <si>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</si>
  <si>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</si>
  <si>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</si>
  <si>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</si>
  <si>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</si>
  <si>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</si>
  <si>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</si>
  <si>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</si>
  <si>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</si>
  <si>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</si>
  <si>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</si>
  <si>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</si>
  <si>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</si>
  <si>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</si>
  <si>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</si>
  <si>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</si>
  <si>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</si>
  <si>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</si>
  <si>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</si>
  <si>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</si>
  <si>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</si>
  <si>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</si>
  <si>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</si>
  <si>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</si>
  <si>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</si>
  <si>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</si>
  <si>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</si>
  <si>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</si>
  <si>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</si>
  <si>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</si>
  <si>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</si>
  <si>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</si>
  <si>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</si>
  <si>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</si>
  <si>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</si>
  <si>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</si>
  <si>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</si>
  <si>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</si>
  <si>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</si>
  <si>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</si>
  <si>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</si>
  <si>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</si>
  <si>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</si>
  <si>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</si>
  <si>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</si>
  <si>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</si>
  <si>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</si>
  <si>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</si>
  <si>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</si>
  <si>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</si>
  <si>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</si>
  <si>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</si>
  <si>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</si>
  <si>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</si>
  <si>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</si>
  <si>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</si>
  <si>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</si>
  <si>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</si>
  <si>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</si>
  <si>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</si>
  <si>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</si>
  <si>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</si>
  <si>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</si>
  <si>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</si>
  <si>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</si>
  <si>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</si>
  <si>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</si>
  <si>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</si>
  <si>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</si>
  <si>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</si>
  <si>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</si>
  <si>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</si>
  <si>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</si>
  <si>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</si>
  <si>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</si>
  <si>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</si>
  <si>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</si>
  <si>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</si>
  <si>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</si>
  <si>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</si>
  <si>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</si>
  <si>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</si>
  <si>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</si>
  <si>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</si>
  <si>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</si>
  <si>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</si>
  <si>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</si>
  <si>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</si>
  <si>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</si>
  <si>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</si>
  <si>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</si>
  <si>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</si>
  <si>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</si>
  <si>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</si>
  <si>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</si>
  <si>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</si>
  <si>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</si>
  <si>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</si>
  <si>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</si>
  <si>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</si>
  <si>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</si>
  <si>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</si>
  <si>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</si>
  <si>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</si>
  <si>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</si>
  <si>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</si>
  <si>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</si>
  <si>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</si>
  <si>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</si>
  <si>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</si>
  <si>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</si>
  <si>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</si>
  <si>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</si>
  <si>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</si>
  <si>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</si>
  <si>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</si>
  <si>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</si>
  <si>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</si>
  <si>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</si>
  <si>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</si>
  <si>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</si>
  <si>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</si>
  <si>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</si>
  <si>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</si>
  <si>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</si>
  <si>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</si>
  <si>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</si>
  <si>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</si>
  <si>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</si>
  <si>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</si>
  <si>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</si>
  <si>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</si>
  <si>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</si>
  <si>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</si>
  <si>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</si>
  <si>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</si>
  <si>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</si>
  <si>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</si>
  <si>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</si>
  <si>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</si>
  <si>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</si>
  <si>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</si>
  <si>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</si>
  <si>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</si>
  <si>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</si>
  <si>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</si>
  <si>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</si>
  <si>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</si>
  <si>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</si>
  <si>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</si>
  <si>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</si>
  <si>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</si>
  <si>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</si>
  <si>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</si>
  <si>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</si>
  <si>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</si>
  <si>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</si>
  <si>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</si>
  <si>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</si>
  <si>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</si>
  <si>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</si>
  <si>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</si>
  <si>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</si>
  <si>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</si>
  <si>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</si>
  <si>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</si>
  <si>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</si>
  <si>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</si>
  <si>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</si>
  <si>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</si>
  <si>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</si>
  <si>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</si>
  <si>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</si>
  <si>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</si>
  <si>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</si>
  <si>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</si>
  <si>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</si>
  <si>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</si>
  <si>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</si>
  <si>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</si>
  <si>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</si>
  <si>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</si>
  <si>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</si>
  <si>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</si>
  <si>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</si>
  <si>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</si>
  <si>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</si>
  <si>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</si>
  <si>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</si>
  <si>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</si>
  <si>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</si>
  <si>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</si>
  <si>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</si>
  <si>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</si>
  <si>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</si>
  <si>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</si>
  <si>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</si>
  <si>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</si>
  <si>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</si>
  <si>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</si>
  <si>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</si>
  <si>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</si>
  <si>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</si>
  <si>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</si>
  <si>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</si>
  <si>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</si>
  <si>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</si>
  <si>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</si>
  <si>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</si>
  <si>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</si>
  <si>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</si>
  <si>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</si>
  <si>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</si>
  <si>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</si>
  <si>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</si>
  <si>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</si>
  <si>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</si>
  <si>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</si>
  <si>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</si>
  <si>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</si>
  <si>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</si>
  <si>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</si>
  <si>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</si>
  <si>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</si>
  <si>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</si>
  <si>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</si>
  <si>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</si>
  <si>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</si>
  <si>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</si>
  <si>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</si>
  <si>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</si>
  <si>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</si>
  <si>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</si>
  <si>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</si>
  <si>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</si>
  <si>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</si>
  <si>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</si>
  <si>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</si>
  <si>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</si>
  <si>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</si>
  <si>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</si>
  <si>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</si>
  <si>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</si>
  <si>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</si>
  <si>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</si>
  <si>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</si>
  <si>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</si>
  <si>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</si>
  <si>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</si>
  <si>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</si>
  <si>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</si>
  <si>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</si>
  <si>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</si>
  <si>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</si>
  <si>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</si>
  <si>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</si>
  <si>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</si>
  <si>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</si>
  <si>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</si>
  <si>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</si>
  <si>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</si>
  <si>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</si>
  <si>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</si>
  <si>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</si>
  <si>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</si>
  <si>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</si>
  <si>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</si>
  <si>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</si>
  <si>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</si>
  <si>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PCM-20251019-00002537</t>
  </si>
  <si>
    <t>Site 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</si>
  <si>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</si>
  <si>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</si>
  <si>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</si>
  <si>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</si>
  <si>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</si>
  <si>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</si>
  <si>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</si>
  <si>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</si>
  <si>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</si>
  <si>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</si>
  <si>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</si>
  <si>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Currently team busy on outage at MHL0776 once restored will move to MHL0138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</si>
</sst>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tabSelected="1"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287.05709062499955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6.5617781249966356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45950.005516550926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45950.005516550926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45950.005516550926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45950.005516550926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45950.005516550926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45950.005516550926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45950.005516550926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45950.005516550926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45950.005516550926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45950.005516550926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45950.005516550926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45950.005516550926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45950.005516550926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45950.005516550926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45950.005516550926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45950.005516550926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45950.005516550926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45950.005516550926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45950.005516550926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45950.005516550926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45950.005516550926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45950.005516550926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45950.005516550926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45950.005516550926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45950.005516550926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45950.005516550926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45950.005516550926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45950.005516550926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45950.005516550926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45950.005516550926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45950.005516550926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45950.005516550926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45950.005516550926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45950.005516550926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45950.005516550926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45950.005516550926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45950.005516550926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45950.005516550926</v>
      </c>
      <c r="H41" s="138"/>
      <c r="I41" s="136" t="str">
        <f>IFERROR(VLOOKUP(D41,DB!A:F,6,0),"")</f>
        <v/>
      </c>
      <c r="J41" s="136" t="str">
        <f>IFERROR(VLOOKUP(D41,DB!A:G,7,0),"")</f>
        <v/>
      </c>
      <c r="K41" s="140"/>
      <c r="L41" s="141" t="str">
        <f>IFERROR(VLOOKUP(D41,DB!A:I,9,0),"")</f>
        <v/>
      </c>
    </row>
    <row r="42" spans="1:12" ht="15" customHeight="1">
      <c r="A42" s="156"/>
      <c r="B42" s="157" t="str">
        <f>IFERROR(VLOOKUP(D42,DB!A:K,11,0),"")</f>
        <v/>
      </c>
      <c r="C42" s="157"/>
      <c r="D42" s="157"/>
      <c r="E42" s="158"/>
      <c r="F42" s="159"/>
      <c r="G42" s="160">
        <f ca="1">IFERROR(NOW()-F42,"")</f>
        <v>45950.005516550926</v>
      </c>
      <c r="H42" s="159"/>
      <c r="I42" s="157" t="str">
        <f>IFERROR(VLOOKUP(D42,DB!A:F,6,0),"")</f>
        <v/>
      </c>
      <c r="J42" s="157" t="str">
        <f>IFERROR(VLOOKUP(D42,DB!A:G,7,0),"")</f>
        <v/>
      </c>
      <c r="K42" s="161"/>
      <c r="L42" s="162" t="str">
        <f>IFERROR(VLOOKUP(D42,DB!A:I,9,0),"")</f>
        <v/>
      </c>
    </row>
    <row r="43" spans="1:12" ht="15" customHeight="1">
      <c r="A43" s="135"/>
      <c r="B43" s="136" t="str">
        <f>IFERROR(VLOOKUP(D43,DB!A:K,11,0),"")</f>
        <v/>
      </c>
      <c r="C43" s="136"/>
      <c r="D43" s="136"/>
      <c r="E43" s="137"/>
      <c r="F43" s="138"/>
      <c r="G43" s="139">
        <f ca="1">IFERROR(NOW()-F43,"")</f>
        <v>45950.005516550926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45950.005516550926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45950.005516550926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45950.005516550926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45950.005516550926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45950.005516550926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45950.005516550926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45950.005516550926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45950.005516550926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45950.005516550926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45950.005516550926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45950.005516550926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45950.005516550926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45950.005516550926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45950.005516550926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45950.005516550926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45950.005516550926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45950.005516550926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45950.005516550926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45950.005516550926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45950.005516550926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45950.005516550926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45950.005516550926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45950.005516550926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45950.005516550926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45950.005516550926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45950.005516550926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45950.005516550926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45950.005516550926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45950.005516550926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45950.005516550926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45950.005516550926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45950.005516550926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45950.005516550926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45950.005516550926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45950.005516550926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45950.005516550926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45950.005516550926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45950.005516550926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45950.005516550926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45950.005516550926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45950.005516550926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45950.005516550926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45950.005516550926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45950.005516550926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45950.005516550926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45950.005516550926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45950.005516550926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45950.005516550926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45950.005516550926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45950.005516550926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45950.005516550926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45950.005516550926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45950.005516550926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45950.005516550926</v>
      </c>
      <c r="H97" s="138"/>
      <c r="I97" s="136" t="str">
        <f>IFERROR(VLOOKUP(D97,DB!A:F,6,0),"")</f>
        <v/>
      </c>
      <c r="J97" s="136" t="str">
        <f>IFERROR(VLOOKUP(D97,DB!A:G,7,0),"")</f>
        <v/>
      </c>
      <c r="K97" s="140"/>
      <c r="L97" s="141" t="str">
        <f>IFERROR(VLOOKUP(D97,DB!A:I,9,0),"")</f>
        <v/>
      </c>
    </row>
    <row r="98" spans="1:12" ht="15" customHeight="1">
      <c r="A98" s="156"/>
      <c r="B98" s="157" t="str">
        <f>IFERROR(VLOOKUP(D98,DB!A:K,11,0),"")</f>
        <v/>
      </c>
      <c r="C98" s="157"/>
      <c r="D98" s="157"/>
      <c r="E98" s="158"/>
      <c r="F98" s="159"/>
      <c r="G98" s="160">
        <f ca="1">IFERROR(NOW()-F98,"")</f>
        <v>45950.005516550926</v>
      </c>
      <c r="H98" s="159"/>
      <c r="I98" s="157" t="str">
        <f>IFERROR(VLOOKUP(D98,DB!A:F,6,0),"")</f>
        <v/>
      </c>
      <c r="J98" s="157" t="str">
        <f>IFERROR(VLOOKUP(D98,DB!A:G,7,0),"")</f>
        <v/>
      </c>
      <c r="K98" s="161"/>
      <c r="L98" s="162" t="str">
        <f>IFERROR(VLOOKUP(D98,DB!A:I,9,0),"")</f>
        <v/>
      </c>
    </row>
  </sheetData>
  <customSheetViews>
    <customSheetView guid="{F6042A99-DD27-4453-835D-0834D95730CC}" filter="1" showAutoFilter="1">
      <pageMargins left="0" right="0" top="0" bottom="0" header="0" footer="0"/>
      <autoFilter ref="B1:M1" xr:uid="{D220728D-30FD-4920-984C-31F34B535FF9}"/>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143.27843321759428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125.00567858796421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5.5097410879607196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4</v>
      </c>
      <c r="D6" s="18" t="s">
        <v>18755</v>
      </c>
      <c r="E6" s="116" t="s">
        <v>38964</v>
      </c>
      <c r="F6" s="117">
        <v>45949.901180555556</v>
      </c>
      <c r="G6" s="118">
        <f ca="1">IFERROR(NOW()-F6,"-")</f>
        <v>0.10433599536918337</v>
      </c>
      <c r="H6" s="117">
        <v>45949.894236111111</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v>1</v>
      </c>
      <c r="D7" s="18" t="s">
        <v>13602</v>
      </c>
      <c r="E7" s="116" t="s">
        <v>38964</v>
      </c>
      <c r="F7" s="117">
        <v>45949.929918981485</v>
      </c>
      <c r="G7" s="118">
        <f ca="1">IFERROR(NOW()-F7,"-")</f>
        <v>7.5597569441015366E-2</v>
      </c>
      <c r="H7" s="117">
        <v>45949.925752314812</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45950.005516550926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45950.005516550926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45950.005516550926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45950.005516550926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45950.005516550926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45950.005516550926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45950.005516550926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45950.005516550926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45950.005516550926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45950.005516550926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45950.005516550926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45950.005516550926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45950.005516550926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45950.005516550926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45950.005516550926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45950.005516550926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45950.005516550926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45950.005516550926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45950.005516550926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45950.005516550926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45950.005516550926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45950.005516550926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45950.005516550926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45950.005516550926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45950.005516550926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45950.005516550926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45950.005516550926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45950.005516550926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45950.005516550926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45950.005516550926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45950.005516550926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45950.005516550926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45950.005516550926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45950.005516550926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45950.005516550926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45950.005516550926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45950.005516550926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45950.005516550926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45950.005516550926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45950.005516550926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45950.005516550926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45950.005516550926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45950.005516550926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45950.005516550926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45950.005516550926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45950.005516550926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45950.005516550926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45950.005516550926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45950.005516550926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45950.005516550926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45950.005516550926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45950.005516550926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45950.005516550926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45950.005516550926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45950.005516550926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45950.005516550926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45950.005516550926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45950.005516550926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45950.005516550926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45950.005516550926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45950.005516550926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45950.005516550926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45950.005516550926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45950.005516550926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45950.005516550926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45950.005516550926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45950.005516550926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45950.005516550926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45950.005516550926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45950.005516550926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45950.005516550926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45950.005516550926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45950.005516550926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45950.005516550926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45950.005516550926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45950.005516550926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45950.005516550926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45950.005516550926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45950.005516550926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45950.005516550926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45950.005516550926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45950.005516550926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45950.005516550926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45950.005516550926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45950.005516550926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45950.005516550926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45950.005516550926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45950.005516550926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45950.005516550926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45950.005516550926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45950.005516550926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45950.005516550926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45950.005516550926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45950.005516550926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45950.005516550926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45950.005516550926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45950.005516550926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45950.005516550926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45950.005516550926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45950.005516550926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45950.005516550926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45950.005516550926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45950.005516550926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45950.005516550926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45950.005516550926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45950.005516550926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45950.005516550926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45950.005516550926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45950.005516550926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45950.005516550926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45950.005516550926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45950.005516550926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45950.005516550926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45950.005516550926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45950.005516550926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45950.005516550926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45950.005516550926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45950.005516550926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45950.005516550926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45950.005516550926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45950.005516550926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45950.005516550926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45950.005516550926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45950.005516550926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45950.005516550926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45950.005516550926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45950.005516550926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45950.005516550926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45950.005516550926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45950.005516550926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45950.005516550926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45950.005516550926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45950.005516550926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45950.005516550926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45950.005516550926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45950.005516550926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45950.005516550926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45950.005516550926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45950.005516550926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45950.005516550926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45950.005516550926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45950.005516550926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45950.005516550926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45950.005516550926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45950.005516550926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45950.005516550926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45950.005516550926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45950.005516550926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45950.005516550926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45950.005516550926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45950.005516550926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45950.005516550926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45950.005516550926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45950.005516550926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45950.005516550926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45950.005516550926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45950.005516550926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45950.005516550926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45950.005516550926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45950.005516550926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45950.005516550926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45950.005516550926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45950.005516550926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45950.005516550926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45950.005516550926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45950.005516550926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45950.005516550926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45950.005516550926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45950.005516550926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45950.005516550926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45950.005516550926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45950.005516550926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45950.005516550926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45950.005516550926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45950.005516550926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45950.005516550926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45950.005516550926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45950.005516550926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45950.005516550926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45950.005516550926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45950.005516550926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45950.005516550926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45950.005516550926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45950.005516550926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45950.005516550926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45950.005516550926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45950.005516550926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45950.005516550926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45950.005516550926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45950.005516550926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45950.005516550926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45950.005516550926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45950.005516550926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45950.005516550926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45950.005516550926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45950.005516550926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45950.005516550926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45950.005516550926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45950.005516550926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45950.005516550926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45950.005516550926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45950.005516550926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45950.005516550926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45950.005516550926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45950.005516550926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45950.005516550926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45950.005516550926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45950.005516550926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45950.005516550926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45950.005516550926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45950.005516550926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45950.005516550926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45950.005516550926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45950.005516550926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45950.005516550926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45950.005516550926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45950.005516550926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45950.005516550926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45950.005516550926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45950.005516550926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45950.005516550926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45950.005516550926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45950.005516550926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45950.005516550926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45950.005516550926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45950.005516550926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45950.005516550926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45950.005516550926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45950.005516550926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45950.005516550926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45950.005516550926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45950.005516550926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45950.005516550926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45950.005516550926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45950.005516550926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45950.005516550926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45950.005516550926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45950.005516550926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45950.005516550926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45950.005516550926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45950.005516550926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45950.005516550926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45950.005516550926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45950.005516550926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45950.005516550926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45950.005516550926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45950.005516550926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45950.005516550926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45950.005516550926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45950.005516550926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45950.005516550926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45950.005516550926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45950.005516550926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45950.005516550926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45950.005516550926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45950.005516550926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45950.005516550926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45950.005516550926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45950.005516550926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45950.005516550926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45950.005516550926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45950.005516550926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45950.005516550926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45950.005516550926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45950.005516550926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45950.005516550926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45950.005516550926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45950.005516550926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45950.005516550926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45950.005516550926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45950.005516550926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45950.005516550926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45950.005516550926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45950.005516550926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45950.005516550926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45950.005516550926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45950.005516550926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45950.005516550926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45950.005516550926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45950.005516550926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45950.005516550926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45950.005516550926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45950.005516550926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45950.005516550926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45950.005516550926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45950.005516550926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45950.005516550926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45950.005516550926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45950.005516550926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45950.005516550926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45950.005516550926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45950.005516550926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45950.005516550926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45950.005516550926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45950.005516550926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45950.005516550926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45950.005516550926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45950.005516550926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45950.005516550926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45950.005516550926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45950.005516550926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45950.005516550926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45950.005516550926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45950.005516550926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45950.005516550926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45950.005516550926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45950.005516550926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45950.005516550926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45950.005516550926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45950.005516550926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45950.005516550926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45950.005516550926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45950.005516550926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45950.005516550926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45950.005516550926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45950.005516550926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45950.005516550926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45950.005516550926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45950.005516550926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45950.005516550926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45950.005516550926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45950.005516550926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45950.005516550926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45950.005516550926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45950.005516550926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45950.005516550926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45950.005516550926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45950.005516550926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45950.005516550926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45950.005516550926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45950.005516550926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45950.005516550926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45950.005516550926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45950.005516550926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45950.005516550926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45950.005516550926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45950.005516550926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45950.005516550926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45950.005516550926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45950.005516550926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45950.005516550926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45950.005516550926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45950.005516550926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45950.005516550926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45950.005516550926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45950.005516550926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45950.005516550926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45950.005516550926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45950.005516550926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45950.005516550926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45950.005516550926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45950.005516550926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45950.005516550926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45950.005516550926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45950.005516550926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45950.005516550926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45950.005516550926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45950.005516550926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45950.005516550926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45950.005516550926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45950.005516550926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45950.005516550926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45950.005516550926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45950.005516550926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45950.005516550926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45950.005516550926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45950.005516550926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45950.005516550926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45950.005516550926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45950.005516550926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45950.005516550926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45950.005516550926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45950.005516550926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45950.005516550926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45950.005516550926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45950.005516550926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45950.005516550926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45950.005516550926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45950.005516550926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45950.005516550926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45950.005516550926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45950.005516550926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45950.005516550926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45950.005516550926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45950.005516550926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45950.005516550926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45950.005516550926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45950.005516550926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45950.005516550926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45950.005516550926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45950.005516550926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45950.005516550926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45950.005516550926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45950.005516550926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45950.005516550926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45950.005516550926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45950.005516550926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45950.005516550926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45950.005516550926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45950.005516550926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45950.005516550926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45950.005516550926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45950.005516550926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45950.005516550926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45950.005516550926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45950.005516550926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45950.005516550926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45950.005516550926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45950.005516550926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45950.005516550926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45950.005516550926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45950.005516550926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45950.005516550926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45950.005516550926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45950.005516550926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45950.005516550926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45950.005516550926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45950.005516550926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45950.005516550926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45950.005516550926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45950.005516550926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45950.005516550926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45950.005516550926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45950.005516550926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45950.005516550926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45950.005516550926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45950.005516550926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45950.005516550926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45950.005516550926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45950.005516550926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45950.005516550926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45950.005516550926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45950.005516550926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45950.005516550926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45950.005516550926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45950.005516550926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45950.005516550926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45950.005516550926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45950.005516550926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45950.005516550926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45950.005516550926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45950.005516550926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45950.005516550926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45950.005516550926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45950.005516550926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45950.005516550926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45950.005516550926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45950.005516550926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45950.005516550926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45950.005516550926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45950.005516550926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45950.005516550926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45950.005516550926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45950.005516550926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45950.005516550926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45950.005516550926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45950.005516550926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45950.005516550926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45950.005516550926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45950.005516550926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45950.005516550926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45950.005516550926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45950.005516550926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45950.005516550926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45950.005516550926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45950.005516550926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45950.005516550926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45950.005516550926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45950.005516550926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45950.005516550926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45950.005516550926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45950.005516550926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45950.005516550926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45950.005516550926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45950.005516550926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45950.005516550926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45950.005516550926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45950.005516550926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45950.005516550926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45950.005516550926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45950.005516550926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45950.005516550926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45950.005516550926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45950.005516550926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45950.005516550926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45950.005516550926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45950.005516550926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45950.005516550926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45950.005516550926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45950.005516550926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45950.005516550926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45950.005516550926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45950.005516550926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45950.005516550926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45950.005516550926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45950.005516550926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45950.005516550926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45950.005516550926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45950.005516550926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45950.005516550926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45950.005516550926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45950.005516550926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45950.005516550926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45950.005516550926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45950.005516550926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45950.005516550926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45950.005516550926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45950.005516550926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45950.005516550926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45950.005516550926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45950.005516550926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45950.005516550926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45950.005516550926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45950.005516550926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45950.005516550926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45950.005516550926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45950.005516550926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45950.005516550926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45950.005516550926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45950.005516550926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45950.005516550926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45950.005516550926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45950.005516550926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45950.005516550926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45950.005516550926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45950.005516550926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45950.005516550926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45950.005516550926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45950.005516550926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45950.005516550926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45950.005516550926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45950.005516550926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45950.005516550926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45950.005516550926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45950.005516550926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45950.005516550926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45950.005516550926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45950.005516550926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45950.005516550926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45950.005516550926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45950.005516550926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45950.005516550926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45950.005516550926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45950.005516550926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45950.005516550926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45950.005516550926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45950.005516550926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45950.005516550926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45950.005516550926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45950.005516550926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45950.005516550926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45950.005516550926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45950.005516550926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45950.005516550926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45950.005516550926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45950.005516550926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45950.005516550926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45950.005516550926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45950.005516550926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45950.005516550926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45950.005516550926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45950.005516550926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45950.005516550926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45950.005516550926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45950.005516550926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45950.005516550926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45950.005516550926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45950.005516550926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45950.005516550926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45950.005516550926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45950.005516550926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45950.005516550926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45950.005516550926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45950.005516550926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45950.005516550926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45950.005516550926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45950.005516550926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45950.005516550926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45950.005516550926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45950.005516550926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45950.005516550926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45950.005516550926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45950.005516550926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45950.005516550926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45950.005516550926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45950.005516550926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45950.005516550926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45950.005516550926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45950.005516550926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45950.005516550926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45950.005516550926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45950.005516550926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45950.005516550926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45950.005516550926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45950.005516550926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45950.005516550926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45950.005516550926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45950.005516550926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45950.005516550926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45950.005516550926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45950.005516550926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45950.005516550926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45950.005516550926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45950.005516550926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45950.005516550926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45950.005516550926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45950.005516550926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45950.005516550926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45950.005516550926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45950.005516550926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45950.005516550926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45950.005516550926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45950.005516550926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45950.005516550926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45950.005516550926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45950.005516550926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45950.005516550926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45950.005516550926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45950.005516550926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45950.005516550926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45950.005516550926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45950.005516550926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45950.005516550926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45950.005516550926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45950.005516550926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45950.005516550926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45950.005516550926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45950.005516550926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45950.005516550926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45950.005516550926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45950.005516550926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45950.005516550926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45950.005516550926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45950.005516550926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45950.005516550926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45950.005516550926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45950.005516550926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45950.005516550926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45950.005516550926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45950.005516550926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45950.005516550926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45950.005516550926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45950.005516550926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45950.005516550926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45950.005516550926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45950.005516550926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45950.005516550926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45950.005516550926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45950.005516550926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45950.005516550926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45950.005516550926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45950.005516550926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45950.005516550926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45950.005516550926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45950.005516550926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45950.005516550926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45950.005516550926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45950.005516550926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45950.005516550926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45950.005516550926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45950.005516550926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45950.005516550926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45950.005516550926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45950.005516550926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45950.005516550926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45950.005516550926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45950.005516550926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45950.005516550926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45950.005516550926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45950.005516550926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45950.005516550926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45950.005516550926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45950.005516550926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45950.005516550926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45950.005516550926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45950.005516550926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45950.005516550926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45950.005516550926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45950.005516550926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45950.005516550926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45950.005516550926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45950.005516550926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45950.005516550926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45950.005516550926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45950.005516550926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45950.005516550926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45950.005516550926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45950.005516550926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45950.005516550926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45950.005516550926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45950.005516550926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45950.005516550926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45950.005516550926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45950.005516550926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45950.005516550926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45950.005516550926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45950.005516550926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45950.005516550926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45950.005516550926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45950.005516550926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45950.005516550926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45950.005516550926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45950.005516550926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45950.005516550926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45950.005516550926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45950.005516550926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45950.005516550926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45950.005516550926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45950.005516550926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45950.005516550926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45950.005516550926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45950.005516550926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45950.005516550926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45950.005516550926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45950.005516550926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45950.005516550926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45950.005516550926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45950.005516550926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45950.005516550926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45950.005516550926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45950.005516550926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45950.005516550926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45950.005516550926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45950.005516550926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45950.005516550926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45950.005516550926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45950.005516550926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45950.005516550926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45950.005516550926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45950.005516550926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45950.005516550926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45950.005516550926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45950.005516550926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45950.005516550926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45950.005516550926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45950.005516550926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45950.005516550926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45950.005516550926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45950.005516550926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45950.005516550926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45950.005516550926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45950.005516550926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45950.005516550926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45950.005516550926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45950.005516550926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45950.005516550926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45950.005516550926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45950.005516550926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45950.005516550926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45950.005516550926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45950.005516550926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45950.005516550926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45950.005516550926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45950.005516550926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45950.005516550926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45950.005516550926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45950.005516550926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45950.005516550926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45950.005516550926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45950.005516550926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45950.005516550926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45950.005516550926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45950.005516550926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45950.005516550926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45950.005516550926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45950.005516550926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45950.005516550926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45950.005516550926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45950.005516550926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45950.005516550926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45950.005516550926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45950.005516550926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45950.005516550926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45950.005516550926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45950.005516550926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45950.005516550926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45950.005516550926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45950.005516550926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45950.005516550926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45950.005516550926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45950.005516550926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45950.005516550926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45950.005516550926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45950.005516550926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45950.005516550926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45950.005516550926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45950.005516550926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45950.005516550926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45950.005516550926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45950.005516550926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45950.005516550926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45950.005516550926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45950.005516550926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45950.005516550926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45950.005516550926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45950.005516550926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45950.005516550926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45950.005516550926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45950.005516550926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45950.005516550926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45950.005516550926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45950.005516550926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45950.005516550926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45950.005516550926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45950.005516550926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45950.005516550926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45950.005516550926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45950.005516550926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45950.005516550926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45950.005516550926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45950.005516550926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45950.005516550926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45950.005516550926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45950.005516550926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45950.005516550926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45950.005516550926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45950.005516550926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45950.005516550926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45950.005516550926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45950.005516550926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45950.005516550926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45950.005516550926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45950.005516550926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45950.005516550926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45950.005516550926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45950.005516550926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45950.005516550926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45950.005516550926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45950.005516550926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45950.005516550926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45950.005516550926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45950.005516550926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45950.005516550926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45950.005516550926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45950.005516550926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45950.005516550926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45950.005516550926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45950.005516550926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45950.005516550926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45950.005516550926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45950.005516550926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45950.005516550926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45950.005516550926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45950.005516550926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45950.005516550926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45950.005516550926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45950.005516550926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45950.005516550926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45950.005516550926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45950.005516550926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45950.005516550926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45950.005516550926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45950.005516550926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45950.005516550926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45950.005516550926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45950.005516550926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45950.005516550926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45950.005516550926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45950.005516550926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45950.005516550926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45950.005516550926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45950.005516550926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45950.005516550926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45950.005516550926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45950.005516550926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45950.005516550926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45950.005516550926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45950.005516550926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45950.005516550926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45950.005516550926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45950.005516550926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45950.005516550926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45950.005516550926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45950.005516550926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45950.005516550926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45950.005516550926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45950.005516550926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45950.005516550926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45950.005516550926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45950.005516550926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45950.005516550926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45950.005516550926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45950.005516550926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45950.005516550926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45950.005516550926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45950.005516550926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45950.005516550926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45950.005516550926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45950.005516550926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45950.005516550926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45950.005516550926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45950.005516550926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45950.005516550926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45950.005516550926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45950.005516550926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45950.005516550926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45950.005516550926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45950.005516550926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45950.005516550926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45950.005516550926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45950.005516550926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45950.005516550926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45950.005516550926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45950.005516550926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45950.005516550926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45950.005516550926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45950.005516550926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45950.005516550926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45950.005516550926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45950.005516550926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45950.005516550926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45950.005516550926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45950.005516550926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45950.005516550926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45950.005516550926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45950.005516550926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45950.005516550926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45950.005516550926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45950.005516550926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45950.005516550926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45950.005516550926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45950.005516550926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45950.005516550926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45950.005516550926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45950.005516550926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45950.005516550926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45950.005516550926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45950.005516550926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45950.005516550926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45950.005516550926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45950.005516550926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45950.005516550926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45950.005516550926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45950.005516550926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45950.005516550926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45950.005516550926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45950.005516550926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45950.005516550926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45950.005516550926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45950.005516550926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45950.005516550926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45950.005516550926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45950.005516550926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45950.005516550926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45950.005516550926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45950.005516550926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45950.005516550926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45950.005516550926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45950.005516550926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45950.005516550926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45950.005516550926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45950.005516550926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45950.005516550926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45950.005516550926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45950.005516550926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45950.005516550926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45950.005516550926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45950.005516550926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45950.005516550926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45950.005516550926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45950.005516550926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45950.005516550926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45950.005516550926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45950.005516550926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45950.005516550926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45950.005516550926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45950.005516550926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45950.005516550926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45950.005516550926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45950.005516550926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45950.005516550926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45950.005516550926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45950.005516550926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45950.005516550926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45950.005516550926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45950.005516550926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45950.005516550926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45950.005516550926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45950.005516550926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45950.005516550926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45950.005516550926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45950.005516550926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45950.005516550926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45950.005516550926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45950.005516550926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45950.005516550926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45950.005516550926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45950.005516550926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45950.005516550926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45950.005516550926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45950.005516550926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45950.005516550926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45950.005516550926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45950.005516550926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45950.005516550926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45950.005516550926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45950.005516550926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45950.005516550926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45950.005516550926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45950.005516550926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45950.005516550926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45950.005516550926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45950.005516550926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45950.005516550926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45950.005516550926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45950.005516550926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45950.005516550926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45950.005516550926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45950.005516550926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45950.005516550926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45950.005516550926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45950.005516550926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45950.005516550926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45950.005516550926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45950.005516550926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45950.005516550926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45950.005516550926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45950.005516550926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45950.005516550926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45950.005516550926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45950.005516550926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45950.005516550926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45950.005516550926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45950.005516550926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45950.005516550926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45950.005516550926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45950.005516550926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45950.005516550926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45950.005516550926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45950.005516550926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45950.005516550926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45950.005516550926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45950.005516550926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45950.005516550926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45950.005516550926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45950.005516550926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45950.005516550926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45950.005516550926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45950.005516550926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45950.005516550926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45950.005516550926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45950.005516550926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45950.005516550926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45950.005516550926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45950.005516550926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45950.005516550926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45950.005516550926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45950.005516550926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45950.005516550926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45950.005516550926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45950.005516550926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45950.005516550926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45950.005516550926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45950.005516550926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45950.005516550926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45950.005516550926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45950.005516550926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45950.005516550926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45950.005516550926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45950.005516550926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45950.005516550926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45950.005516550926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45950.005516550926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45950.005516550926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45950.005516550926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45950.005516550926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45950.005516550926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45950.005516550926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45950.005516550926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45950.005516550926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45950.005516550926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45950.005516550926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45950.005516550926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45950.005516550926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45950.005516550926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45950.005516550926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45950.005516550926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45950.005516550926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45950.005516550926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45950.005516550926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45950.005516550926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45950.005516550926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45950.005516550926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45950.005516550926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45950.005516550926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45950.005516550926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45950.005516550926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45950.005516550926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45950.005516550926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45950.005516550926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45950.005516550926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45950.005516550926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45950.005516550926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45950.005516550926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45950.005516550926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45950.005516550926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45950.005516550926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45950.005516550926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45950.005516550926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45950.005516550926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45950.005516550926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45950.005516550926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45950.005516550926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45950.005516550926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45950.005516550926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45950.005516550926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45950.005516550926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45950.005516550926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45950.005516550926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45950.005516550926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45950.005516550926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45950.005516550926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45950.005516550926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45950.005516550926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45950.005516550926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45950.005516550926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45950.005516550926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45950.005516550926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45950.005516550926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45950.005516550926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45950.005516550926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45950.005516550926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45950.005516550926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45950.005516550926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45950.005516550926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45950.005516550926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45950.005516550926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45950.005516550926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45950.005516550926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45950.005516550926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45950.005516550926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45950.005516550926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45950.005516550926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45950.005516550926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45950.005516550926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45950.005516550926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45950.005516550926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45950.005516550926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45950.005516550926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45950.005516550926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45950.005516550926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45950.005516550926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45950.005516550926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45950.005516550926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45950.005516550926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45950.005516550926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45950.005516550926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45950.005516550926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45950.005516550926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45950.005516550926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45950.005516550926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45950.005516550926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45950.005516550926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45950.005516550926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45950.005516550926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45950.005516550926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45950.005516550926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45950.005516550926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45950.005516550926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45950.005516550926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45950.005516550926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45950.005516550926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45950.005516550926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45950.005516550926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45950.005516550926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45950.005516550926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45950.005516550926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45950.005516550926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45950.005516550926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45950.005516550926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45950.005516550926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45950.005516550926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45950.005516550926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45950.005516550926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45950.005516550926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45950.005516550926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45950.005516550926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45950.005516550926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45950.005516550926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45950.005516550926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45950.005516550926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45950.005516550926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45950.005516550926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45950.005516550926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45950.005516550926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45950.005516550926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45950.005516550926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45950.005516550926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45950.005516550926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45950.005516550926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45950.005516550926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45950.005516550926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45950.005516550926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45950.005516550926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45950.005516550926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45950.005516550926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45950.005516550926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45950.005516550926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45950.005516550926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45950.005516550926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45950.005516550926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45950.005516550926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45950.005516550926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45950.005516550926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45950.005516550926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45950.005516550926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45950.005516550926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45950.005516550926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45950.005516550926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45950.005516550926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45950.005516550926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45950.005516550926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45950.005516550926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45950.005516550926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45950.005516550926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45950.005516550926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45950.005516550926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45950.005516550926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45950.005516550926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45950.005516550926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45950.005516550926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45950.005516550926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45950.005516550926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45950.005516550926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45950.005516550926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45950.005516550926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45950.005516550926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246.52479895832948</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123"/>
      <c r="E3" s="100"/>
      <c r="F3" s="125"/>
      <c r="G3" s="126">
        <f ca="1">IFERROR(NOW()-F3,"")</f>
        <v>45950.005516550926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45950.005516550926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45950.005516550926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45950.005516550926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45950.005516550926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45950.005516550926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45950.005516550926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45950.005516550926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45950.005516550926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45950.005516550926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45950.005516550926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45950.005516550926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45950.005516550926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45950.005516550926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45950.005516550926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45950.005516550926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45950.005516550926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45950.005516550926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45950.005516550926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45950.005516550926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45950.005516550926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45950.005516550926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45950.005516550926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45950.005516550926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45950.005516550926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45950.005516550926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45950.005516550926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45950.005516550926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45950.005516550926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45950.005516550926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45950.005516550926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45950.005516550926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45950.005516550926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45950.005516550926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45950.005516550926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45950.005516550926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45950.005516550926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45950.005516550926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45950.005516550926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45950.005516550926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45950.005516550926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45950.005516550926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45950.005516550926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45950.005516550926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45950.005516550926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45950.005516550926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45950.005516550926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45950.005516550926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45950.005516550926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45950.005516550926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45950.005516550926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45950.005516550926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45950.005516550926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45950.005516550926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45950.005516550926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45950.005516550926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45950.005516550926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45950.005516550926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45950.005516550926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45950.005516550926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45950.005516550926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45950.005516550926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45950.005516550926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45950.005516550926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45950.005516550926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45950.005516550926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45950.005516550926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45950.005516550926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45950.005516550926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45950.005516550926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45950.005516550926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45950.005516550926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45950.005516550926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45950.005516550926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45950.005516550926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45950.005516550926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45950.005516550926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45950.005516550926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45950.005516550926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45950.005516550926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45950.005516550926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45950.005516550926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45950.005516550926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45950.005516550926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45950.005516550926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45950.005516550926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45950.005516550926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45950.005516550926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45950.005516550926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45950.005516550926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45950.005516550926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45950.005516550926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45950.005516550926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45950.005516550926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45950.005516550926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45950.005516550926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45950.005516550926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45950.005516550926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45950.005516550926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45950.005516550926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45950.005516550926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45950.005516550926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45950.005516550926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45950.005516550926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45950.005516550926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45950.005516550926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45950.005516550926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45950.005516550926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45950.005516550926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45950.005516550926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45950.005516550926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45950.005516550926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45950.005516550926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45950.005516550926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45950.005516550926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45950.005516550926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45950.005516550926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45950.005516550926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45950.005516550926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45950.005516550926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45950.005516550926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45950.005516550926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45950.005516550926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45950.005516550926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45950.005516550926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45950.005516550926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45950.005516550926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45950.005516550926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45950.005516550926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45950.005516550926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45950.005516550926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45950.005516550926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45950.005516550926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45950.005516550926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45950.005516550926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45950.005516550926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45950.005516550926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45950.005516550926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45950.005516550926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45950.005516550926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45950.005516550926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45950.005516550926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45950.005516550926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45950.005516550926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45950.005516550926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45950.005516550926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45950.005516550926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45950.005516550926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45950.005516550926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45950.005516550926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45950.005516550926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45950.005516550926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45950.005516550926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45950.005516550926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45950.005516550926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45950.005516550926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45950.005516550926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45950.005516550926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45950.005516550926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45950.005516550926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45950.005516550926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45950.005516550926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45950.005516550926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45950.005516550926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45950.005516550926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45950.005516550926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45950.005516550926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45950.005516550926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45950.005516550926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45950.005516550926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45950.005516550926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45950.005516550926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45950.005516550926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45950.005516550926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45950.005516550926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45950.005516550926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45950.005516550926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45950.005516550926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45950.005516550926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45950.005516550926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45950.005516550926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45950.005516550926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45950.005516550926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45950.005516550926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45950.005516550926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45950.005516550926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45950.005516550926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45950.005516550926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45950.005516550926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45950.005516550926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45950.005516550926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45950.005516550926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45950.005516550926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45950.005516550926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45950.005516550926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45950.005516550926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45950.005516550926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45950.005516550926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45950.005516550926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45950.005516550926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45950.005516550926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45950.005516550926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45950.005516550926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45950.005516550926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45950.005516550926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45950.005516550926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45950.005516550926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45950.005516550926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45950.005516550926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45950.005516550926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45950.005516550926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45950.005516550926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45950.005516550926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45950.005516550926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45950.005516550926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45950.005516550926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45950.005516550926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45950.005516550926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45950.005516550926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45950.005516550926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45950.005516550926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45950.005516550926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45950.005516550926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45950.005516550926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45950.005516550926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45950.005516550926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45950.005516550926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45950.005516550926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45950.005516550926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45950.005516550926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45950.005516550926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45950.005516550926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45950.005516550926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45950.005516550926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45950.005516550926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45950.005516550926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45950.005516550926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45950.005516550926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45950.005516550926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45950.005516550926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45950.005516550926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45950.005516550926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45950.005516550926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45950.005516550926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45950.005516550926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45950.005516550926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45950.005516550926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45950.005516550926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45950.005516550926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45950.005516550926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45950.005516550926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45950.005516550926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45950.005516550926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45950.005516550926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45950.005516550926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45950.005516550926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45950.005516550926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45950.005516550926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45950.005516550926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45950.005516550926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45950.005516550926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45950.005516550926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45950.005516550926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45950.005516550926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45950.005516550926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45950.005516550926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45950.005516550926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45950.005516550926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45950.005516550926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45950.005516550926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45950.005516550926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45950.005516550926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45950.005516550926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45950.005516550926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45950.005516550926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45950.005516550926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45950.005516550926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45950.005516550926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45950.005516550926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45950.005516550926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45950.005516550926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45950.005516550926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45950.005516550926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45950.005516550926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45950.005516550926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45950.005516550926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45950.005516550926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45950.005516550926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45950.005516550926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45950.005516550926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45950.005516550926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45950.005516550926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45950.005516550926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45950.005516550926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45950.005516550926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45950.005516550926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45950.005516550926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45950.005516550926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45950.005516550926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45950.005516550926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45950.005516550926</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45950.005516550926</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58.173456365737366</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23.81663923610904</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5.2339424768506433</v>
      </c>
      <c r="H4" s="38">
        <v>45944.676192129627</v>
      </c>
      <c r="I4" s="37" t="str">
        <f>IFERROR(VLOOKUP(D4,DB!A:F,6,0),"")</f>
        <v>SCECO</v>
      </c>
      <c r="J4" s="37" t="str">
        <f>IFERROR(VLOOKUP(D4,DB!A:G,7,0),"")</f>
        <v>Dead</v>
      </c>
      <c r="K4" s="37" t="s">
        <v>39065</v>
      </c>
      <c r="L4" s="37" t="str">
        <f>IFERROR(VLOOKUP(D4,DB!A:I,9,0),"")</f>
        <v>Latis</v>
      </c>
    </row>
    <row r="5" spans="1:13" ht="30.75">
      <c r="A5" s="163" t="s">
        <v>39066</v>
      </c>
      <c r="B5" s="163" t="str">
        <f>IFERROR(VLOOKUP(D5,DB!A:K,11,0),"")</f>
        <v>R5</v>
      </c>
      <c r="C5" s="163">
        <v>1</v>
      </c>
      <c r="D5" s="163" t="s">
        <v>34747</v>
      </c>
      <c r="E5" s="163" t="s">
        <v>39045</v>
      </c>
      <c r="F5" s="164">
        <v>45948.661111111112</v>
      </c>
      <c r="G5" s="165">
        <f ca="1">IFERROR(NOW()-F5,"")</f>
        <v>1.3444052083286806</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45950.005516319441</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45950.005516319441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45950.005516319441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45950.005516319441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45950.005516319441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45950.005516319441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45950.005516319441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45950.005516319441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45950.005516319441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45950.005516319441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45950.005516319441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45950.005516319441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45950.005516319441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45950.005516319441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45950.005516319441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45950.005516319441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45950.005516319441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45950.005516319441</v>
      </c>
      <c r="H23" s="164"/>
      <c r="I23" s="163" t="str">
        <f>IFERROR(VLOOKUP(D23,DB!A:F,6,0),"")</f>
        <v/>
      </c>
      <c r="J23" s="163" t="str">
        <f>IFERROR(VLOOKUP(D23,DB!A:G,7,0),"")</f>
        <v/>
      </c>
      <c r="K23" s="163"/>
      <c r="L23" s="163" t="str">
        <f>IFERROR(VLOOKUP(D23,DB!A:I,9,0),"")</f>
        <v/>
      </c>
    </row>
    <row r="24" spans="1:12" ht="15">
      <c r="A24" s="163"/>
      <c r="B24" s="163" t="str">
        <f>IFERROR(VLOOKUP(D24,DB!A:K,11,0),"")</f>
        <v/>
      </c>
      <c r="C24" s="163"/>
      <c r="D24"/>
      <c r="E24" s="163"/>
      <c r="F24" s="164"/>
      <c r="G24" s="165">
        <f ca="1">IFERROR(NOW()-F24,"")</f>
        <v>45950.005516319441</v>
      </c>
      <c r="H24" s="164"/>
      <c r="I24" s="163" t="str">
        <f>IFERROR(VLOOKUP(D24,DB!A:F,6,0),"")</f>
        <v/>
      </c>
      <c r="J24" s="163" t="str">
        <f>IFERROR(VLOOKUP(D24,DB!A:G,7,0),"")</f>
        <v/>
      </c>
      <c r="K24" s="163"/>
      <c r="L24" s="163" t="str">
        <f>IFERROR(VLOOKUP(D24,DB!A:I,9,0),"")</f>
        <v/>
      </c>
    </row>
    <row r="25" spans="1:12" ht="15">
      <c r="A25" s="163"/>
      <c r="B25" s="163" t="str">
        <f>IFERROR(VLOOKUP(D25,DB!A:K,11,0),"")</f>
        <v/>
      </c>
      <c r="C25" s="163"/>
      <c r="D25" s="166"/>
      <c r="E25" s="163"/>
      <c r="F25" s="164"/>
      <c r="G25" s="165">
        <f ca="1">IFERROR(NOW()-F25,"")</f>
        <v>45950.005516319441</v>
      </c>
      <c r="H25" s="164"/>
      <c r="I25" s="163" t="str">
        <f>IFERROR(VLOOKUP(D25,DB!A:F,6,0),"")</f>
        <v/>
      </c>
      <c r="J25" s="163" t="str">
        <f>IFERROR(VLOOKUP(D25,DB!A:G,7,0),"")</f>
        <v/>
      </c>
      <c r="K25" s="163"/>
      <c r="L25" s="163" t="str">
        <f>IFERROR(VLOOKUP(D25,DB!A:I,9,0),"")</f>
        <v/>
      </c>
    </row>
    <row r="26" spans="1:12" ht="15">
      <c r="A26" s="163"/>
      <c r="B26" s="163" t="str">
        <f>IFERROR(VLOOKUP(D26,DB!A:K,11,0),"")</f>
        <v/>
      </c>
      <c r="C26" s="163"/>
      <c r="D26"/>
      <c r="E26" s="163"/>
      <c r="F26" s="164"/>
      <c r="G26" s="165">
        <f ca="1">IFERROR(NOW()-F26,"")</f>
        <v>45950.005516319441</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45950.005516319441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45950.005516319441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45950.005516319441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45950.005516319441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45950.005516319441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45950.005516319441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45950.005516319441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45950.005516319441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45950.005516319441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45950.005516319441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45950.005516319441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45950.005516319441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45950.005516319441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45950.005516319441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45950.005516319441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45950.005516319441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45950.005516319441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45950.005516319441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45950.005516319441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45950.005516319441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45950.005516319441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45950.005516319441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45950.005516319441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45950.005516319441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45950.005516319441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45950.005516319441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45950.005516319441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45950.005516319441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45950.005516319441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45950.005516319441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45950.005516319441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45950.005516319441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45950.005516319441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45950.005516319441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45950.005516319441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45950.005516319441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45950.005516319441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45950.005516319441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45950.005516319441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45950.005516319441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45950.005516319441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45950.005516319441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45950.005516319441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45950.005516319441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45950.005516319441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45950.005516319441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45950.005516319441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45950.005516319441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45950.005516319441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45950.005516319441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45950.005516319441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45950.005516319441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45950.005516319441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45950.005516319441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45950.005516319441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45950.005516319441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45950.005516319441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45950.005516319441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45950.005516319441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45950.005516319441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45950.005516319441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45950.005516319441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45950.005516319441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45950.005516319441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45950.005516319441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45950.005516319441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45950.005516319441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45950.005516319441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45950.005516319441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45950.005516319441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45950.005516319441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45950.005516319441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45950.005516319441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45950.005516319441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45950.005516319441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45950.005516319441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45950.005516319441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45950.005516319441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45950.005516319441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45950.005516319441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45950.005516319441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45950.005516319441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45950.005516319441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45950.005516319441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45950.005516319441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45950.005516319441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45950.005516319441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45950.005516319441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45950.005516319441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45950.005516319441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45950.005516319441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45950.005516319441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45950.005516319441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45950.005516319441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45950.005516319441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45950.005516319441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45950.005516319441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45950.005516319441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45950.005516319441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45950.005516319441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45950.005516319441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45950.005516319441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45950.005516319441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45950.005516319441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45950.005516319441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45950.005516319441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45950.005516319441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45950.005516319441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45950.005516319441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45950.005516319441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45950.005516319441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45950.005516319441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45950.005516319441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45950.005516319441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45950.005516319441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45950.005516319441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45950.005516319441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45950.005516319441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45950.005516319441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45950.005516319441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45950.005516319441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45950.005516319441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45950.005516319441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45950.005516319441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45950.005516319441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45950.005516319441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45950.005516319441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45950.005516319441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45950.005516319441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45950.005516319441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45950.005516319441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45950.005516319441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45950.005516319441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45950.005516319441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45950.005516319441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45950.005516319441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45950.005516319441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45950.005516319441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45950.005516319441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45950.005516319441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45950.005516319441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45950.005516319441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45950.005516319441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45950.005516319441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45950.005516319441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45950.005516319441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45950.005516319441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45950.005516319441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45950.005516319441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45950.005516319441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45950.005516319441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45950.005516319441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45950.005516319441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45950.005516319441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45950.005516319441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45950.005516319441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45950.005516319441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45950.005516319441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45950.005516319441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45950.005516319441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45950.005516319441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45950.005516319441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45950.005516319441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45950.005516319441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45950.005516319441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45950.005516319441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45950.005516319441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45950.005516319441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45950.005516319441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45950.005516319441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45950.005516319441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45950.005516319441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45950.005516319441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45950.005516319441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45950.005516319441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45950.005516319441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45950.005516319441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45950.005516319441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45950.005516319441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45950.005516319441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45950.005516319441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45950.005516319441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45950.005516319441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45950.005516319441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45950.005516319441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45950.005516319441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45950.005516319441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45950.005516319441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45950.005516319441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45950.005516319441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45950.005516319441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45950.005516319441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45950.005516319441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45950.005516319441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45950.005516319441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45950.005516319441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45950.005516319441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45950.005516319441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45950.005516319441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45950.005516319441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45950.005516319441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45950.005516319441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45950.005516319441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45950.005516319441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45950.005516319441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45950.005516319441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45950.005516319441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45950.005516319441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45950.005516319441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45950.005516319441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45950.005516319441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45950.005516319441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45950.005516319441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45950.005516319441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45950.005516319441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45950.005516319441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45950.005516319441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45950.005516319441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45950.005516319441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45950.005516319441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45950.005516319441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45950.005516319441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45950.005516319441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45950.005516319441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45950.005516319441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45950.005516319441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45950.005516319441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45950.005516319441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45950.005516319441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45950.005516319441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45950.005516319441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45950.005516319441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45950.005516319441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45950.005516319441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45950.005516319441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45950.005516319441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45950.005516319441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45950.005516319441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45950.005516319441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45950.005516319441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45950.005516319441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45950.005516319441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45950.005516319441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45950.005516319441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45950.005516319441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45950.005516319441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45950.005516319441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45950.005516319441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45950.005516319441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45950.005516319441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45950.005516319441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45950.005516319441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45950.005516319441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45950.005516319441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45950.005516319441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45950.005516319441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45950.005516319441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45950.005516319441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45950.005516319441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45950.005516319441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45950.005516319441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45950.005516319441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45950.005516319441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45950.005516319441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45950.005516319441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45950.005516319441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45950.005516319441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45950.005516319441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45950.005516319441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45950.005516319441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45950.005516319441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45950.005516319441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45950.005516319441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45950.005516319441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45950.005516319441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45950.005516319441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45950.005516319441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45950.005516319441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45950.005516319441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45950.005516319441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45950.005516319441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45950.005516319441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45950.005516319441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45950.005516319441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45950.005516319441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45950.005516319441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45950.005516319441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45950.005516319441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45950.005516319441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45950.005516319441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45950.005516319441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45950.005516319441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45950.005516319441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45950.005516319441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45950.005516319441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45950.005516319441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45950.005516319441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45950.005516319441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45950.005516319441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45950.005516319441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45950.005516319441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45950.005516319441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45950.005516319441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45950.005516319441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45950.005516319441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45950.005516319441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45950.005516319441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45950.005516319441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45950.005516319441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45950.005516319441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45950.005516319441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45950.005516319441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45950.005516319441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45950.005516319441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45950.005516319441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45950.005516319441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45950.005516319441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45950.005516319441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45950.005516319441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45950.005516319441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45950.005516319441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45950.005516319441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45950.005516319441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45950.005516319441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45950.005516319441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45950.005516319441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45950.005516319441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45950.005516319441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45950.005516319441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45950.005516319441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45950.005516319441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45950.005516319441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45950.005516319441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45950.005516319441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45950.005516319441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45950.005516319441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45950.005516319441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45950.005516319441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45950.005516319441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45950.005516319441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45950.005516319441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45950.005516319441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45950.005516319441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45950.005516319441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45950.005516319441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45950.005516319441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45950.005516319441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45950.005516319441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45950.005516319441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45950.005516319441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45950.005516319441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45950.005516319441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45950.005516319441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45950.005516319441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45950.005516319441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45950.005516319441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45950.005516319441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45950.005516319441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45950.005516319441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45950.005516319441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45950.005516319441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45950.005516319441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45950.005516319441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45950.005516319441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45950.005516319441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45950.005516319441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45950.005516319441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45950.005516319441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45950.005516319441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45950.005516319441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45950.005516319441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45950.005516319441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45950.005516319441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45950.005516319441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45950.005516319441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45950.005516319441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45950.005516319441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45950.005516319441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45950.005516319441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45950.005516319441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45950.005516319441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45950.005516319441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45950.005516319441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45950.005516319441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45950.005516319441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45950.005516319441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45950.005516319441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45950.005516319441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45950.005516319441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45950.005516319441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45950.005516319441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45950.005516319441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45950.005516319441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45950.005516319441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45950.005516319441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45950.005516319441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45950.005516319441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45950.005516319441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45950.005516319441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45950.005516319441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45950.005516319441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45950.005516319441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45950.005516319441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45950.005516319441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45950.005516319441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45950.005516319441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45950.005516319441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45950.005516319441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45950.005516319441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45950.005516319441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45950.005516319441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45950.005516319441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45950.005516319441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45950.005516319441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45950.005516319441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45950.005516319441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45950.005516319441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45950.005516319441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45950.005516319441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45950.005516319441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45950.005516319441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45950.005516319441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45950.005516319441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45950.005516319441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45950.005516319441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45950.005516319441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45950.005516319441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45950.005516319441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45950.005516319441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45950.005516319441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45950.005516319441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45950.005516319441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45950.005516319441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45950.005516319441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45950.005516319441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45950.005516319441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45950.005516319441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45950.005516319441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45950.005516319441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45950.005516319441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45950.005516319441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45950.005516319441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45950.005516319441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45950.005516319441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45950.005516319441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45950.005516319441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45950.005516319441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45950.005516319441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45950.005516319441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45950.005516319441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45950.005516319441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45950.005516319441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45950.005516319441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45950.005516319441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45950.005516319441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45950.005516319441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45950.005516319441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45950.005516319441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45950.005516319441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45950.005516319441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45950.005516319441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45950.005516319441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45950.005516319441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45950.005516319441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45950.005516319441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45950.005516319441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45950.005516319441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45950.005516319441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45950.005516319441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45950.005516319441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45950.005516319441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45950.005516319441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45950.005516319441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45950.005516319441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45950.005516319441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45950.005516319441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45950.005516319441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45950.005516319441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45950.005516319441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45950.005516319441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45950.005516319441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45950.005516319441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45950.005516319441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45950.005516319441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45950.005516319441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45950.005516319441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45950.005516319441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45950.005516319441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45950.005516319441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45950.005516319441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45950.005516319441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45950.005516319441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45950.005516319441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45950.005516319441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45950.005516319441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45950.005516319441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45950.005516319441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45950.005516319441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45950.005516319441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45950.005516319441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45950.005516319441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45950.005516319441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45950.005516319441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45950.005516319441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45950.005516319441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45950.005516319441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45950.005516319441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45950.005516319441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45950.005516319441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45950.005516319441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45950.005516319441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45950.005516319441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45950.005516319441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45950.005516319441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45950.005516319441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45950.005516319441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45950.005516319441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45950.005516319441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45950.005516319441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45950.005516319441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45950.005516319441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45950.005516319441</v>
      </c>
      <c r="H548" s="164"/>
      <c r="I548" s="163" t="str">
        <f>IFERROR(VLOOKUP(D548,DB!A:F,6,0),"")</f>
        <v/>
      </c>
      <c r="J548" s="163" t="str">
        <f>IFERROR(VLOOKUP(D548,DB!A:G,7,0),"")</f>
        <v/>
      </c>
      <c r="K548" s="163"/>
      <c r="L548" s="163"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10.476453819443122</v>
      </c>
      <c r="H2" s="145">
        <v>45927.987534722219</v>
      </c>
      <c r="I2" s="143" t="str">
        <f>IFERROR(VLOOKUP(D2,DB!A:F,6,0),"")</f>
        <v>SCECO</v>
      </c>
      <c r="J2" s="143" t="str">
        <f>IFERROR(VLOOKUP(D2,DB!A:G,7,0),"")</f>
        <v>Vandalized</v>
      </c>
      <c r="K2" s="142" t="s">
        <v>39069</v>
      </c>
      <c r="L2" s="143" t="str">
        <f>IFERROR(VLOOKUP(D2,DB!A:I,9,0),"")</f>
        <v>Latis</v>
      </c>
    </row>
    <row r="3" spans="1:16383" ht="31.5" customHeight="1">
      <c r="A3" s="106"/>
      <c r="B3" s="105" t="str">
        <f>IFERROR(VLOOKUP(D3,DB!A:K,11,0),"")</f>
        <v/>
      </c>
      <c r="C3" s="107"/>
      <c r="D3" s="105"/>
      <c r="E3" s="108"/>
      <c r="F3" s="109"/>
      <c r="G3" s="78">
        <f ca="1">IFERROR(NOW()-F3,"-")</f>
        <v>45950.005516550926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67"/>
      <c r="E4" s="108"/>
      <c r="F4" s="109"/>
      <c r="G4" s="78">
        <f ca="1">IFERROR(NOW()-F4,"-")</f>
        <v>45950.005516550926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45950.005516550926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45950.005516550926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45950.005516550926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45950.005516550926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45950.005516550926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45950.005516550926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45950.005516550926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45950.005516550926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45950.005516550926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45950.005516550926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45950.005516550926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45950.005516550926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45950.005516550926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45950.005516550926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45950.005516550926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45950.005516550926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45950.005516550926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45950.005516550926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45950.005516550926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45950.005516550926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45950.005516550926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45950.005516550926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45950.005516550926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45950.005516550926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45950.005516550926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45950.005516550926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45950.005516550926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45950.005516550926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45950.005516550926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45950.005516550926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45950.005516550926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45950.005516550926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45950.005516550926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45950.005516550926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45950.005516550926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45950.005516550926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45950.005516550926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45950.005516550926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45950.005516550926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45950.005516550926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45950.005516550926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45950.005516550926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45950.005516550926</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2025-10-19T21:09:59Z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