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85" documentId="13_ncr:1_{F6CB121F-512D-4AA6-A0C1-0FB36C537598}" xr6:coauthVersionLast="47" xr6:coauthVersionMax="47" xr10:uidLastSave="{71186FE8-3CF1-41E1-86B2-7C674904F6F6}"/>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<sst xmlns="http://schemas.openxmlformats.org/spreadsheetml/2006/main" count="178603" uniqueCount="39084">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</sst>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274.56458773148188</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12934</v>
      </c>
      <c r="E3" s="150" t="s">
        <v>38964</v>
      </c>
      <c r="F3" s="151">
        <v>45937.502847222226</v>
      </c>
      <c r="G3" s="152">
        <f ca="1">IFERROR(NOW()-F3,"")</f>
        <v>1.0166435182327405E-2</v>
      </c>
      <c r="H3" s="151">
        <v>45937.493125000001</v>
      </c>
      <c r="I3" s="149" t="str">
        <f>IFERROR(VLOOKUP(D3,DB!A:F,6,0),"")</f>
        <v>SCECO</v>
      </c>
      <c r="J3" s="65" t="str">
        <f>IFERROR(VLOOKUP(D3,DB!A:G,7,0),"")</f>
        <v>Dead+Vandalized</v>
      </c>
      <c r="K3" s="153" t="s">
        <v>38967</v>
      </c>
      <c r="L3" s="154" t="str">
        <f>IFERROR(VLOOKUP(D3,DB!A:I,9,0),"")</f>
        <v>Latis</v>
      </c>
    </row>
    <row r="4" spans="1:12" ht="15" customHeight="1">
      <c r="A4" s="148"/>
      <c r="B4" s="149" t="str">
        <f>IFERROR(VLOOKUP(D4,DB!A:K,11,0),"")</f>
        <v/>
      </c>
      <c r="C4" s="149"/>
      <c r="D4" s="149"/>
      <c r="E4" s="150"/>
      <c r="F4" s="151"/>
      <c r="G4" s="152">
        <f ca="1">IFERROR(NOW()-F4,"")</f>
        <v>45937.513013657408</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45937.513013657408</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45937.513013657408</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45937.513013657408</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45937.513013657408</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45937.513013657408</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45937.513013657408</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45937.513013657408</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45937.513013657408</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45937.513013657408</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45937.513013657408</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45937.513013657408</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45937.513013657408</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45937.513013657408</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45937.513013657408</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45937.513013657408</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45937.513013657408</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45937.513013657408</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45937.513013657408</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45937.513013657408</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45937.513013657408</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45937.513013657408</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45937.513013657408</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45937.513013657408</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45937.513013657408</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45937.513013657408</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45937.513013657408</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45937.513013657408</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45937.513013657408</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45937.513013657408</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45937.513013657408</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45937.513013657408</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45937.513013657408</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45937.513013657408</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45937.513013657408</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45937.513013657408</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45937.513013657408</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45937.513013657408</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45937.513013657408</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45937.513013657408</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45937.513013657408</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45937.513013657408</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45937.513013657408</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45937.513013657408</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45937.513013657408</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45937.513013657408</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45937.513013657408</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45937.513013657408</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45937.513013657408</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45937.513013657408</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45937.513013657408</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45937.513013657408</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45937.513013657408</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45937.513013657408</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45937.513013657408</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45937.513013657408</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45937.513013657408</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45937.513013657408</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45937.513013657408</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45937.513013657408</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45937.513013657408</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45937.513013657408</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45937.513013657408</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45937.513013657408</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45937.513013657408</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45937.513013657408</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45937.513013657408</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45937.513013657408</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45937.513013657408</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45937.513013657408</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45937.513013657408</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45937.513013657408</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45937.513013657408</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45937.513013657408</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45937.513013657408</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45937.513013657408</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45937.513013657408</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45937.513013657408</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45937.513013657408</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45937.513013657408</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45937.513013657408</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45937.513013657408</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45937.513013657408</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45937.513013657408</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45937.513013657408</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130.78593032407662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112.51317569444655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0.11738865741062909</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45937.513013657408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45937.513013657408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45937.513013657408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45937.513013657408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45937.513013657408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45937.513013657408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45937.513013657408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45937.513013657408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45937.513013657408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45937.513013657408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45937.513013657408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45937.513013657408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45937.513013657408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45937.513013657408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45937.513013657408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45937.513013657408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45937.513013657408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45937.513013657408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45937.513013657408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45937.513013657408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45937.513013657408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45937.513013657408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45937.513013657408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45937.513013657408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45937.513013657408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45937.513013657408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45937.513013657408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45937.513013657408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45937.513013657408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45937.513013657408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45937.513013657408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45937.513013657408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45937.513013657408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45937.513013657408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45937.513013657408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45937.513013657408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45937.513013657408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45937.513013657408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45937.513013657408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45937.513013657408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45937.513013657408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45937.513013657408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45937.513013657408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45937.513013657408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45937.513013657408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45937.513013657408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45937.513013657408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45937.513013657408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45937.513013657408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45937.513013657408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45937.513013657408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45937.513013657408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45937.513013657408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45937.513013657408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45937.513013657408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45937.513013657408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45937.513013657408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45937.513013657408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45937.513013657408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45937.513013657408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45937.513013657408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45937.513013657408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45937.513013657408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45937.513013657408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45937.513013657408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45937.513013657408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45937.513013657408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45937.513013657408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45937.513013657408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45937.513013657408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45937.513013657408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45937.513013657408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45937.513013657408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45937.513013657408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45937.513013657408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45937.513013657408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45937.513013657408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45937.513013657408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45937.513013657408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45937.513013657408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45937.513013657408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45937.513013657408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45937.513013657408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45937.513013657408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45937.513013657408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45937.513013657408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45937.513013657408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45937.513013657408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45937.513013657408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45937.513013657408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45937.513013657408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45937.513013657408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45937.513013657408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45937.513013657408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45937.513013657408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45937.513013657408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45937.513013657408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45937.513013657408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45937.513013657408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45937.513013657408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45937.513013657408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45937.513013657408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45937.513013657408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45937.513013657408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45937.513013657408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45937.513013657408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45937.513013657408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45937.513013657408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45937.513013657408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45937.513013657408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45937.513013657408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45937.513013657408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45937.513013657408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45937.513013657408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45937.513013657408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45937.513013657408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45937.513013657408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45937.513013657408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45937.513013657408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45937.513013657408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45937.513013657408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45937.513013657408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45937.513013657408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45937.513013657408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45937.513013657408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45937.513013657408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45937.513013657408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45937.513013657408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45937.513013657408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45937.513013657408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45937.513013657408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45937.513013657408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45937.513013657408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45937.513013657408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45937.513013657408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45937.513013657408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45937.513013657408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45937.513013657408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45937.513013657408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45937.513013657408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45937.513013657408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45937.513013657408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45937.513013657408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45937.513013657408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45937.513013657408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45937.513013657408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45937.513013657408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45937.513013657408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45937.513013657408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45937.513013657408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45937.513013657408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45937.513013657408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45937.513013657408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45937.513013657408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45937.513013657408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45937.513013657408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45937.513013657408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45937.513013657408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45937.513013657408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45937.513013657408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45937.513013657408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45937.513013657408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45937.513013657408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45937.513013657408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45937.513013657408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45937.513013657408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45937.513013657408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45937.513013657408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45937.513013657408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45937.513013657408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45937.513013657408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45937.513013657408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45937.513013657408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45937.513013657408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45937.513013657408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45937.513013657408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45937.513013657408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45937.513013657408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45937.513013657408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45937.513013657408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45937.513013657408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45937.513013657408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45937.513013657408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45937.513013657408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45937.513013657408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45937.513013657408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45937.513013657408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45937.513013657408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45937.513013657408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45937.513013657408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45937.513013657408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45937.513013657408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45937.513013657408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45937.513013657408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45937.513013657408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45937.513013657408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45937.513013657408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45937.513013657408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45937.513013657408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45937.513013657408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45937.513013657408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45937.513013657408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45937.513013657408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45937.513013657408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45937.513013657408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45937.513013657408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45937.513013657408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45937.513013657408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45937.513013657408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45937.513013657408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45937.513013657408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45937.513013657408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45937.513013657408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45937.513013657408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45937.513013657408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45937.513013657408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45937.513013657408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45937.513013657408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45937.513013657408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45937.513013657408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45937.513013657408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45937.513013657408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45937.513013657408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45937.513013657408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45937.513013657408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45937.513013657408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45937.513013657408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45937.513013657408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45937.513013657408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45937.513013657408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45937.513013657408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45937.513013657408</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45937.513013657408</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45937.513013657408</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45937.513013657408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45937.513013657408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45937.513013657408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45937.513013657408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45937.513013657408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45937.513013657408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45937.513013657408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45937.513013657408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45937.513013657408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45937.513013657408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45937.513013657408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45937.513013657408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45937.513013657408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45937.513013657408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45937.513013657408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45937.513013657408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45937.513013657408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45937.513013657408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45937.513013657408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45937.513013657408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45937.513013657408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45937.513013657408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45937.513013657408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45937.513013657408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45937.513013657408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45937.513013657408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45937.513013657408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45937.513013657408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45937.513013657408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45937.513013657408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45937.513013657408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45937.513013657408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45937.513013657408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45937.513013657408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45937.513013657408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45937.513013657408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45937.513013657408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45937.513013657408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45937.513013657408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45937.513013657408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45937.513013657408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45937.513013657408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45937.513013657408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45937.513013657408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45937.513013657408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45937.513013657408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45937.513013657408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45937.513013657408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45937.513013657408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45937.513013657408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45937.513013657408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45937.513013657408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45937.513013657408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45937.513013657408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45937.513013657408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45937.513013657408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45937.513013657408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45937.513013657408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45937.513013657408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45937.513013657408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45937.513013657408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45937.513013657408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45937.513013657408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45937.513013657408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45937.513013657408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45937.513013657408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45937.513013657408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45937.513013657408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45937.513013657408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45937.513013657408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45937.513013657408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45937.513013657408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45937.513013657408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45937.513013657408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45937.513013657408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45937.513013657408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45937.513013657408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45937.513013657408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45937.513013657408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45937.513013657408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45937.513013657408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45937.513013657408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45937.513013657408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45937.513013657408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45937.513013657408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45937.513013657408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45937.513013657408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45937.513013657408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45937.513013657408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45937.513013657408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45937.513013657408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45937.513013657408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45937.513013657408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45937.513013657408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45937.513013657408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45937.513013657408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45937.513013657408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45937.513013657408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45937.513013657408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45937.513013657408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45937.513013657408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45937.513013657408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45937.513013657408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45937.513013657408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45937.513013657408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45937.513013657408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45937.513013657408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45937.513013657408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45937.513013657408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45937.513013657408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45937.513013657408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45937.513013657408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45937.513013657408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45937.513013657408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45937.513013657408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45937.513013657408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45937.513013657408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45937.513013657408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45937.513013657408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45937.513013657408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45937.513013657408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45937.513013657408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45937.513013657408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45937.513013657408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45937.513013657408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45937.513013657408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45937.513013657408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45937.513013657408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45937.513013657408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45937.513013657408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45937.513013657408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45937.513013657408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45937.513013657408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45937.513013657408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45937.513013657408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45937.513013657408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45937.513013657408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45937.513013657408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45937.513013657408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45937.513013657408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45937.513013657408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45937.513013657408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45937.513013657408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45937.513013657408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45937.513013657408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45937.513013657408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45937.513013657408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45937.513013657408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45937.513013657408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45937.513013657408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45937.513013657408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45937.513013657408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45937.513013657408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45937.513013657408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45937.513013657408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45937.513013657408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45937.513013657408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45937.513013657408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45937.513013657408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45937.513013657408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45937.513013657408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45937.513013657408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45937.513013657408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45937.513013657408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45937.513013657408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45937.513013657408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45937.513013657408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45937.513013657408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45937.513013657408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45937.513013657408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45937.513013657408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45937.513013657408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45937.513013657408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45937.513013657408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45937.513013657408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45937.513013657408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45937.513013657408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45937.513013657408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45937.513013657408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45937.513013657408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45937.513013657408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45937.513013657408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45937.513013657408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45937.513013657408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45937.513013657408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45937.513013657408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45937.513013657408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45937.513013657408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45937.513013657408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45937.513013657408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45937.513013657408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45937.513013657408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45937.513013657408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45937.513013657408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45937.513013657408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45937.513013657408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45937.513013657408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45937.513013657408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45937.513013657408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45937.513013657408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45937.513013657408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45937.513013657408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45937.513013657408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45937.513013657408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45937.513013657408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45937.513013657408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45937.513013657408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45937.513013657408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45937.513013657408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45937.513013657408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45937.513013657408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45937.513013657408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45937.513013657408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45937.513013657408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45937.513013657408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45937.513013657408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45937.513013657408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45937.513013657408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45937.513013657408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45937.513013657408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45937.513013657408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45937.513013657408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45937.513013657408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45937.513013657408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45937.513013657408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45937.513013657408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45937.513013657408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45937.513013657408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45937.513013657408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45937.513013657408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45937.513013657408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45937.513013657408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45937.513013657408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45937.513013657408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45937.513013657408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45937.513013657408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45937.513013657408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45937.513013657408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45937.513013657408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45937.513013657408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45937.513013657408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45937.513013657408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45937.513013657408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45937.513013657408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45937.513013657408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45937.513013657408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45937.513013657408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45937.513013657408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45937.513013657408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45937.513013657408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45937.513013657408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45937.513013657408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45937.513013657408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45937.513013657408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45937.513013657408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45937.513013657408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45937.513013657408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45937.513013657408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45937.513013657408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45937.513013657408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45937.513013657408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45937.513013657408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45937.513013657408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45937.513013657408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45937.513013657408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45937.513013657408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45937.513013657408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45937.513013657408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45937.513013657408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45937.513013657408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45937.513013657408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45937.513013657408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45937.513013657408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45937.513013657408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45937.513013657408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45937.513013657408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45937.513013657408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45937.513013657408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45937.513013657408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45937.513013657408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45937.513013657408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45937.513013657408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45937.513013657408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45937.513013657408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45937.513013657408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45937.513013657408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45937.513013657408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45937.513013657408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45937.513013657408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45937.513013657408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45937.513013657408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45937.513013657408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45937.513013657408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45937.513013657408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45937.513013657408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45937.513013657408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45937.513013657408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45937.513013657408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45937.513013657408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45937.513013657408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45937.513013657408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45937.513013657408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45937.513013657408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45937.513013657408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45937.513013657408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45937.513013657408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45937.513013657408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45937.513013657408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45937.513013657408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45937.513013657408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45937.513013657408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45937.513013657408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45937.513013657408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45937.513013657408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45937.513013657408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45937.513013657408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45937.513013657408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45937.513013657408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45937.513013657408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45937.513013657408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45937.513013657408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45937.513013657408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45937.513013657408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45937.513013657408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45937.513013657408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45937.513013657408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45937.513013657408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45937.513013657408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45937.513013657408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45937.513013657408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45937.513013657408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45937.513013657408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45937.513013657408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45937.513013657408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45937.513013657408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45937.513013657408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45937.513013657408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45937.513013657408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45937.513013657408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45937.513013657408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45937.513013657408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45937.513013657408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45937.513013657408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45937.513013657408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45937.513013657408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45937.513013657408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45937.513013657408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45937.513013657408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45937.513013657408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45937.513013657408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45937.513013657408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45937.513013657408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45937.513013657408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45937.513013657408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45937.513013657408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45937.513013657408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45937.513013657408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45937.513013657408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45937.513013657408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45937.513013657408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45937.513013657408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45937.513013657408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45937.513013657408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45937.513013657408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45937.513013657408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45937.513013657408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45937.513013657408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45937.513013657408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45937.513013657408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45937.513013657408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45937.513013657408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45937.513013657408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45937.513013657408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45937.513013657408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45937.513013657408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45937.513013657408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45937.513013657408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45937.513013657408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45937.513013657408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45937.513013657408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45937.513013657408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45937.513013657408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45937.513013657408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45937.513013657408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45937.513013657408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45937.513013657408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45937.513013657408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45937.513013657408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45937.513013657408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45937.513013657408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45937.513013657408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45937.513013657408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45937.513013657408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45937.513013657408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45937.513013657408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45937.513013657408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45937.513013657408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45937.513013657408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45937.513013657408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45937.513013657408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45937.513013657408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45937.513013657408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45937.513013657408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45937.513013657408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45937.513013657408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45937.513013657408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45937.513013657408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45937.513013657408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45937.513013657408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45937.513013657408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45937.513013657408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45937.513013657408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45937.513013657408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45937.513013657408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45937.513013657408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45937.513013657408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45937.513013657408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45937.513013657408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45937.513013657408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45937.513013657408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45937.513013657408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45937.513013657408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45937.513013657408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45937.513013657408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45937.513013657408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45937.513013657408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45937.513013657408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45937.513013657408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45937.513013657408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45937.513013657408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45937.513013657408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45937.513013657408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45937.513013657408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45937.513013657408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45937.513013657408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45937.513013657408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45937.513013657408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45937.513013657408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45937.513013657408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45937.513013657408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45937.513013657408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45937.513013657408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45937.513013657408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45937.513013657408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45937.513013657408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45937.513013657408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45937.513013657408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45937.513013657408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45937.513013657408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45937.513013657408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45937.513013657408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45937.513013657408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45937.513013657408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45937.513013657408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45937.513013657408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45937.513013657408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45937.513013657408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45937.513013657408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45937.513013657408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45937.513013657408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45937.513013657408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45937.513013657408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45937.513013657408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45937.513013657408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45937.513013657408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45937.513013657408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45937.513013657408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45937.513013657408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45937.513013657408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45937.513013657408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45937.513013657408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45937.513013657408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45937.513013657408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45937.513013657408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45937.513013657408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45937.513013657408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45937.513013657408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45937.513013657408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45937.513013657408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45937.513013657408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45937.513013657408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45937.513013657408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45937.513013657408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45937.513013657408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45937.513013657408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45937.513013657408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45937.513013657408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45937.513013657408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45937.513013657408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45937.513013657408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45937.513013657408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45937.513013657408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45937.513013657408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45937.513013657408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45937.513013657408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45937.513013657408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45937.513013657408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45937.513013657408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45937.513013657408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45937.513013657408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45937.513013657408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45937.513013657408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45937.513013657408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45937.513013657408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45937.513013657408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45937.513013657408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45937.513013657408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45937.513013657408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45937.513013657408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45937.513013657408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45937.513013657408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45937.513013657408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45937.513013657408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45937.513013657408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45937.513013657408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45937.513013657408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45937.513013657408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45937.513013657408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45937.513013657408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45937.513013657408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45937.513013657408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45937.513013657408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45937.513013657408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45937.513013657408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45937.513013657408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45937.513013657408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45937.513013657408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45937.513013657408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45937.513013657408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45937.513013657408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45937.513013657408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45937.513013657408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45937.513013657408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45937.513013657408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45937.513013657408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45937.513013657408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45937.513013657408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45937.513013657408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45937.513013657408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45937.513013657408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45937.513013657408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45937.513013657408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45937.513013657408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45937.513013657408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45937.513013657408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45937.513013657408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45937.513013657408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45937.513013657408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45937.513013657408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45937.513013657408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45937.513013657408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45937.513013657408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45937.513013657408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45937.513013657408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45937.513013657408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45937.513013657408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45937.513013657408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45937.513013657408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45937.513013657408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45937.513013657408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45937.513013657408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45937.513013657408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45937.513013657408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45937.513013657408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45937.513013657408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45937.513013657408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45937.513013657408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45937.513013657408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45937.513013657408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45937.513013657408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45937.513013657408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45937.513013657408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45937.513013657408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45937.513013657408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45937.513013657408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45937.513013657408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45937.513013657408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45937.513013657408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45937.513013657408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45937.513013657408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45937.513013657408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45937.513013657408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45937.513013657408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45937.513013657408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45937.513013657408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45937.513013657408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45937.513013657408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45937.513013657408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45937.513013657408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45937.513013657408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45937.513013657408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45937.513013657408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45937.513013657408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45937.513013657408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45937.513013657408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45937.513013657408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45937.513013657408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45937.513013657408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45937.513013657408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45937.513013657408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45937.513013657408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45937.513013657408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45937.513013657408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45937.513013657408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45937.513013657408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45937.513013657408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45937.513013657408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45937.513013657408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45937.513013657408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45937.513013657408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45937.513013657408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45937.513013657408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45937.513013657408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45937.513013657408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45937.513013657408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45937.513013657408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45937.513013657408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45937.513013657408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45937.513013657408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45937.513013657408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45937.513013657408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45937.513013657408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45937.513013657408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45937.513013657408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45937.513013657408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45937.513013657408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45937.513013657408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45937.513013657408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45937.513013657408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45937.513013657408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45937.513013657408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45937.513013657408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45937.513013657408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45937.513013657408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45937.513013657408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45937.513013657408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45937.513013657408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45937.513013657408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45937.513013657408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45937.513013657408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45937.513013657408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45937.513013657408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45937.513013657408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45937.513013657408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45937.513013657408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45937.513013657408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45937.513013657408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45937.513013657408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45937.513013657408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45937.513013657408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45937.513013657408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45937.513013657408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45937.513013657408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45937.513013657408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45937.513013657408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45937.513013657408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45937.513013657408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45937.513013657408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45937.513013657408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45937.513013657408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45937.513013657408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45937.513013657408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45937.513013657408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45937.513013657408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45937.513013657408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45937.513013657408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45937.513013657408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45937.513013657408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45937.513013657408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45937.513013657408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45937.513013657408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45937.513013657408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45937.513013657408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45937.513013657408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45937.513013657408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45937.513013657408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45937.513013657408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45937.513013657408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45937.513013657408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45937.513013657408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45937.513013657408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45937.513013657408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45937.513013657408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45937.513013657408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45937.513013657408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45937.513013657408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45937.513013657408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45937.513013657408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45937.513013657408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45937.513013657408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45937.513013657408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45937.513013657408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45937.513013657408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45937.513013657408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45937.513013657408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45937.513013657408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45937.513013657408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45937.513013657408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45937.513013657408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45937.513013657408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45937.513013657408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45937.513013657408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45937.513013657408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45937.513013657408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45937.513013657408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45937.513013657408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45937.513013657408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45937.513013657408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45937.513013657408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45937.513013657408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45937.513013657408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45937.513013657408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45937.513013657408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45937.513013657408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45937.513013657408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45937.513013657408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45937.513013657408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45937.513013657408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45937.513013657408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45937.513013657408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45937.513013657408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45937.513013657408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45937.513013657408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45937.513013657408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45937.513013657408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45937.513013657408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45937.513013657408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45937.513013657408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45937.513013657408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45937.513013657408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45937.513013657408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45937.513013657408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45937.513013657408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45937.513013657408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45937.513013657408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45937.513013657408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45937.513013657408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45937.513013657408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45937.513013657408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45937.513013657408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45937.513013657408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45937.513013657408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45937.513013657408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45937.513013657408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45937.513013657408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45937.513013657408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45937.513013657408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45937.513013657408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45937.513013657408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45937.513013657408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45937.513013657408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45937.513013657408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45937.513013657408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45937.513013657408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45937.513013657408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45937.513013657408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45937.513013657408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45937.513013657408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45937.513013657408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45937.513013657408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45937.513013657408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45937.513013657408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45937.513013657408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45937.513013657408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45937.513013657408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45937.513013657408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45937.513013657408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45937.513013657408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45937.513013657408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45937.513013657408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45937.513013657408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45937.513013657408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45937.513013657408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45937.513013657408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45937.513013657408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45937.513013657408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45937.513013657408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45937.513013657408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45937.513013657408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45937.513013657408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45937.513013657408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45937.513013657408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45937.513013657408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45937.513013657408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45937.513013657408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45937.513013657408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45937.513013657408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45937.513013657408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45937.513013657408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45937.513013657408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45937.513013657408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45937.513013657408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45937.513013657408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45937.513013657408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45937.513013657408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45937.513013657408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45937.513013657408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45937.513013657408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45937.513013657408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45937.513013657408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45937.513013657408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45937.513013657408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45937.513013657408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45937.513013657408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45937.513013657408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45937.513013657408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45937.513013657408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45937.513013657408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45937.513013657408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45937.513013657408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45937.513013657408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45937.513013657408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45937.513013657408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45937.513013657408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45937.513013657408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45937.513013657408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45937.513013657408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45937.513013657408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45937.513013657408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45937.513013657408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45937.513013657408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45937.513013657408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45937.513013657408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45937.513013657408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45937.513013657408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45937.513013657408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45937.513013657408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45937.513013657408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45937.513013657408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45937.513013657408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45937.513013657408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45937.513013657408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45937.513013657408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45937.513013657408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45937.513013657408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45937.513013657408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45937.513013657408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45937.513013657408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45937.513013657408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45937.513013657408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45937.513013657408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45937.513013657408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45937.513013657408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45937.513013657408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45937.513013657408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45937.513013657408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45937.513013657408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45937.513013657408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45937.513013657408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45937.513013657408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45937.513013657408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45937.513013657408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45937.513013657408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45937.513013657408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45937.513013657408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45937.513013657408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45937.513013657408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45937.513013657408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45937.513013657408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45937.513013657408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45937.513013657408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45937.513013657408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45937.513013657408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45937.513013657408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45937.513013657408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45937.513013657408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45937.513013657408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45937.513013657408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45937.513013657408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45937.513013657408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45937.513013657408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45937.513013657408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45937.513013657408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45937.513013657408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45937.513013657408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45937.513013657408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45937.513013657408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45937.513013657408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45937.513013657408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45937.513013657408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45937.513013657408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45937.513013657408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45937.513013657408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45937.513013657408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45937.513013657408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45937.513013657408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45937.513013657408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45937.513013657408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45937.513013657408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45937.513013657408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45937.513013657408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45937.513013657408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45937.513013657408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45937.513013657408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45937.513013657408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45937.513013657408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45937.513013657408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45937.513013657408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45937.513013657408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45937.513013657408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45937.513013657408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45937.513013657408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45937.513013657408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45937.513013657408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45937.513013657408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45937.513013657408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45937.513013657408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45937.513013657408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45937.513013657408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45937.513013657408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45937.513013657408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45937.513013657408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45937.513013657408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45937.513013657408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45937.513013657408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45937.513013657408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45937.513013657408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45937.513013657408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45937.513013657408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45937.513013657408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45937.513013657408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45937.513013657408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45937.513013657408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45937.513013657408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45937.513013657408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45937.513013657408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45937.513013657408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45937.513013657408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45937.513013657408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45937.513013657408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45937.513013657408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45937.513013657408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45937.513013657408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45937.513013657408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45937.513013657408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45937.513013657408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45937.513013657408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45937.513013657408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45937.513013657408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45937.513013657408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45937.513013657408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45937.513013657408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45937.513013657408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45937.513013657408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45937.513013657408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45937.513013657408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45937.513013657408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45937.513013657408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45937.513013657408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45937.513013657408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45937.513013657408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45937.513013657408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45937.513013657408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45937.513013657408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45937.513013657408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45937.513013657408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45937.513013657408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45937.513013657408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45937.513013657408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45937.513013657408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45937.513013657408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45937.513013657408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45937.513013657408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45937.513013657408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45937.513013657408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45937.513013657408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45937.513013657408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45937.513013657408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45937.513013657408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45937.513013657408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45937.513013657408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45937.513013657408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45937.513013657408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45937.513013657408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45937.513013657408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45937.513013657408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45937.513013657408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45937.513013657408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45937.513013657408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45937.513013657408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45937.513013657408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45937.513013657408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45937.513013657408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45937.513013657408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45937.513013657408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45937.513013657408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45937.513013657408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45937.513013657408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45937.513013657408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45937.513013657408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45937.513013657408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45937.513013657408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45937.513013657408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45937.513013657408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45937.513013657408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45937.513013657408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45937.513013657408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45937.513013657408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45937.513013657408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45937.513013657408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45937.513013657408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45937.513013657408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45937.513013657408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45937.513013657408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45937.513013657408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45937.513013657408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45937.513013657408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45937.513013657408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45937.513013657408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45937.513013657408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45937.513013657408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45937.513013657408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45937.513013657408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45937.513013657408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45937.513013657408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45937.513013657408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45937.513013657408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45937.513013657408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45937.513013657408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45937.513013657408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45937.513013657408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45937.513013657408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45937.513013657408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45937.513013657408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45937.513013657408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45937.513013657408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45937.513013657408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45937.513013657408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45937.513013657408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45937.513013657408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45937.513013657408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45937.513013657408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45937.513013657408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45937.513013657408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45937.513013657408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45937.513013657408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45937.513013657408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45937.513013657408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45937.513013657408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45937.513013657408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45937.513013657408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45937.513013657408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45937.513013657408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45937.513013657408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45937.513013657408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45937.513013657408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45937.513013657408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45937.513013657408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45937.513013657408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45937.513013657408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45937.513013657408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45937.513013657408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45937.513013657408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45937.513013657408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45937.513013657408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45937.513013657408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45937.513013657408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45937.513013657408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45937.513013657408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45937.513013657408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45937.513013657408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45937.513013657408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45937.513013657408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45937.513013657408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45937.513013657408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45937.513013657408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45937.513013657408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45937.513013657408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45937.513013657408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45937.513013657408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45937.513013657408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45937.513013657408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45937.513013657408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45937.513013657408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45937.513013657408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45937.513013657408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45937.513013657408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45937.513013657408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45937.513013657408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45937.513013657408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45937.513013657408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45937.513013657408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45937.513013657408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45937.513013657408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45937.513013657408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45937.513013657408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45937.513013657408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45937.513013657408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45937.513013657408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45937.513013657408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45937.513013657408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45937.513013657408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45937.513013657408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45937.513013657408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45937.513013657408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45937.513013657408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45937.513013657408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45937.513013657408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45937.513013657408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45937.513013657408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45937.513013657408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45937.513013657408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45937.513013657408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45937.513013657408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45937.513013657408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45937.513013657408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45937.513013657408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45937.513013657408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45937.513013657408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45937.513013657408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45937.513013657408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45937.513013657408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45937.513013657408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45937.513013657408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45937.513013657408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45937.513013657408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45937.513013657408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45937.513013657408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45937.513013657408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45937.513013657408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45937.513013657408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45937.513013657408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45937.513013657408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45937.513013657408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45937.513013657408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45937.513013657408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45937.513013657408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45937.513013657408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45937.513013657408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45937.513013657408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45937.513013657408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45937.513013657408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45937.513013657408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45937.513013657408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45937.513013657408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45937.513013657408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45937.513013657408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45937.513013657408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45937.513013657408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45937.513013657408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45937.513013657408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45937.513013657408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45937.513013657408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45937.513013657408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45937.513013657408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45937.513013657408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45937.513013657408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45937.513013657408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45937.513013657408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45937.513013657408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45937.513013657408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45937.513013657408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45937.513013657408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45937.513013657408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45937.513013657408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45937.513013657408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45937.513013657408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45937.513013657408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45937.513013657408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45937.513013657408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45937.513013657408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45937.513013657408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45937.513013657408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45937.513013657408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45937.513013657408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45937.513013657408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45937.513013657408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45937.513013657408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45937.513013657408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45937.513013657408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45937.513013657408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45937.513013657408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45937.513013657408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45937.513013657408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45937.513013657408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45937.513013657408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45937.513013657408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45937.513013657408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45937.513013657408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45937.513013657408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45937.513013657408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45937.513013657408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45937.513013657408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45937.513013657408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45937.513013657408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45937.513013657408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45937.513013657408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45937.513013657408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45937.513013657408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45937.513013657408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45937.513013657408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45937.513013657408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45937.513013657408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45937.513013657408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45937.513013657408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45937.513013657408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45937.513013657408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45937.513013657408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45937.513013657408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45937.513013657408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234.03229606481182</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2.3560692129613017</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0.74854606481676456</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135" t="s">
        <v>36759</v>
      </c>
      <c r="E5" s="136" t="s">
        <v>39045</v>
      </c>
      <c r="F5" s="137">
        <v>45937.32916666667</v>
      </c>
      <c r="G5" s="138">
        <f ca="1">IFERROR(NOW()-F5,"")</f>
        <v>0.18384699073794764</v>
      </c>
      <c r="H5" s="137">
        <v>45937.323738425926</v>
      </c>
      <c r="I5" s="133" t="str">
        <f>IFERROR(VLOOKUP(D5,DB!A:F,6,0),"")</f>
        <v>SCECO</v>
      </c>
      <c r="J5" s="133" t="str">
        <f>IFERROR(VLOOKUP(D5,DB!A:G,7,0),"")</f>
        <v>In progress</v>
      </c>
      <c r="K5" s="140" t="s">
        <v>39061</v>
      </c>
      <c r="L5" s="135" t="str">
        <f>IFERROR(VLOOKUP(D5,DB!A:I,9,0),"")</f>
        <v>Latis</v>
      </c>
    </row>
    <row r="6" spans="1:16" ht="15" customHeight="1">
      <c r="A6" s="133" t="s">
        <v>39062</v>
      </c>
      <c r="B6" s="133" t="str">
        <f>IFERROR(VLOOKUP(D6,DB!A:K,11,0),"")</f>
        <v>R4</v>
      </c>
      <c r="C6" s="134">
        <v>1</v>
      </c>
      <c r="D6" s="135" t="s">
        <v>38820</v>
      </c>
      <c r="E6" s="136" t="s">
        <v>38964</v>
      </c>
      <c r="F6" s="137">
        <v>45937.497106481482</v>
      </c>
      <c r="G6" s="138">
        <f ca="1">IFERROR(NOW()-F6,"")</f>
        <v>1.5907175926258788E-2</v>
      </c>
      <c r="H6" s="137">
        <v>45937.456493055557</v>
      </c>
      <c r="I6" s="133" t="str">
        <f>IFERROR(VLOOKUP(D6,DB!A:F,6,0),"")</f>
        <v>SCECO</v>
      </c>
      <c r="J6" s="133" t="str">
        <f>IFERROR(VLOOKUP(D6,DB!A:G,7,0),"")</f>
        <v>No BB Shifted</v>
      </c>
      <c r="K6" s="140" t="s">
        <v>39063</v>
      </c>
      <c r="L6" s="135" t="str">
        <f>IFERROR(VLOOKUP(D6,DB!A:I,9,0),"")</f>
        <v>Latis</v>
      </c>
    </row>
    <row r="7" spans="1:16" ht="15" customHeight="1">
      <c r="A7" s="133" t="s">
        <v>39064</v>
      </c>
      <c r="B7" s="133" t="str">
        <f>IFERROR(VLOOKUP(D7,DB!A:K,11,0),"")</f>
        <v>R4</v>
      </c>
      <c r="C7" s="134">
        <v>1</v>
      </c>
      <c r="D7" s="135" t="s">
        <v>38033</v>
      </c>
      <c r="E7" s="136" t="s">
        <v>38964</v>
      </c>
      <c r="F7" s="137">
        <v>45937.471701388888</v>
      </c>
      <c r="G7" s="138">
        <f ca="1">IFERROR(NOW()-F7,"")</f>
        <v>4.1312268520414364E-2</v>
      </c>
      <c r="H7" s="137">
        <v>45937.458796296298</v>
      </c>
      <c r="I7" s="133" t="str">
        <f>IFERROR(VLOOKUP(D7,DB!A:F,6,0),"")</f>
        <v>SCECO</v>
      </c>
      <c r="J7" s="133" t="str">
        <f>IFERROR(VLOOKUP(D7,DB!A:G,7,0),"")</f>
        <v>In progress</v>
      </c>
      <c r="K7" s="140" t="s">
        <v>39065</v>
      </c>
      <c r="L7" s="135" t="str">
        <f>IFERROR(VLOOKUP(D7,DB!A:I,9,0),"")</f>
        <v>Latis</v>
      </c>
    </row>
    <row r="8" spans="1:16" ht="15" customHeight="1">
      <c r="A8" s="133"/>
      <c r="B8" s="133" t="str">
        <f>IFERROR(VLOOKUP(D8,DB!A:K,11,0),"")</f>
        <v/>
      </c>
      <c r="C8" s="134"/>
      <c r="D8" s="135"/>
      <c r="E8" s="136"/>
      <c r="F8" s="137"/>
      <c r="G8" s="138">
        <f ca="1">IFERROR(NOW()-F8,"")</f>
        <v>45937.513013657408</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45937.513013657408</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45937.513013657408</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45937.513013657408</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45937.513013657408</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45937.513013657408</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45937.513013657408</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45937.513013657408</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45937.513013657408</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45937.513013657408</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45937.513013657408</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45937.513013657408</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45937.513013657408</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45937.513013657408</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45937.513013657408</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45937.513013657408</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45937.513013657408</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45937.513013657408</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45937.513013657408</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45937.513013657408</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45937.513013657408</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45937.513013657408</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45937.513013657408</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45937.513013657408</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45937.513013657408</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45937.513013657408</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45937.513013657408</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45937.513013657408</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45937.513013657408</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45937.513013657408</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45937.513013657408</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45937.513013657408</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45937.513013657408</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45937.513013657408</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45937.513013657408</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45937.513013657408</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45937.513013657408</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45937.513013657408</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45937.513013657408</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45937.513013657408</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45937.513013657408</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45937.513013657408</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45937.513013657408</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45937.513013657408</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45937.513013657408</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45937.513013657408</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45937.513013657408</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45937.513013657408</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45937.513013657408</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45937.513013657408</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45937.513013657408</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45937.513013657408</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45937.513013657408</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45937.513013657408</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45937.513013657408</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45937.513013657408</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45937.513013657408</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45937.513013657408</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45937.513013657408</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45937.513013657408</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45937.513013657408</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45937.513013657408</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45937.513013657408</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45937.513013657408</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45937.513013657408</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45937.513013657408</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45937.513013657408</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45937.513013657408</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45937.513013657408</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45937.513013657408</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45937.513013657408</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45937.513013657408</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45937.513013657408</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45937.513013657408</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45937.513013657408</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45937.513013657408</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45937.513013657408</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45937.513013657408</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45937.513013657408</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45937.513013657408</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45937.513013657408</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45937.513013657408</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45937.513013657408</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45937.513013657408</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45937.513013657408</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45937.513013657408</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45937.513013657408</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45937.513013657408</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45937.513013657408</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45937.513013657408</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45937.513013657408</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45937.513013657408</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45937.513013657408</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45937.513013657408</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45937.513013657408</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45937.513013657408</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45937.513013657408</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45937.513013657408</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45937.513013657408</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45937.513013657408</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45937.513013657408</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45937.513013657408</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45937.513013657408</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45937.513013657408</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45937.513013657408</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45937.513013657408</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45937.513013657408</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45937.513013657408</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45937.513013657408</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45937.513013657408</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45937.513013657408</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45937.513013657408</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45937.513013657408</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45937.513013657408</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45937.513013657408</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45937.513013657408</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45937.513013657408</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45937.513013657408</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45937.513013657408</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45937.513013657408</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45937.513013657408</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45937.513013657408</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45937.513013657408</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45937.513013657408</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45937.513013657408</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45937.513013657408</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45937.513013657408</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45937.513013657408</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45937.513013657408</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45937.513013657408</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45937.513013657408</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45937.513013657408</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45937.513013657408</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45937.513013657408</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45937.513013657408</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45937.513013657408</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45937.513013657408</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45937.513013657408</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45937.513013657408</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45937.513013657408</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45937.513013657408</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45937.513013657408</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45937.513013657408</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45937.513013657408</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45937.513013657408</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45937.513013657408</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45937.513013657408</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45937.513013657408</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45937.513013657408</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45937.513013657408</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45937.513013657408</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45937.513013657408</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45937.513013657408</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45937.513013657408</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45937.513013657408</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45937.513013657408</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45937.513013657408</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45937.513013657408</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45937.513013657408</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45937.513013657408</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45937.513013657408</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45937.513013657408</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45937.513013657408</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45937.513013657408</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45937.513013657408</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45937.513013657408</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45937.513013657408</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45937.513013657408</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45937.513013657408</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45937.513013657408</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45937.513013657408</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45937.513013657408</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45937.513013657408</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45937.513013657408</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45937.513013657408</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45937.513013657408</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45937.513013657408</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45937.513013657408</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45937.513013657408</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45937.513013657408</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45937.513013657408</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45937.513013657408</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45937.513013657408</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45937.513013657408</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45937.513013657408</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45937.513013657408</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45937.513013657408</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45937.513013657408</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45937.513013657408</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45937.513013657408</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45937.513013657408</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45937.513013657408</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45937.513013657408</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45937.513013657408</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45937.513013657408</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45937.513013657408</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45937.513013657408</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45937.513013657408</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45937.513013657408</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45937.513013657408</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45937.513013657408</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45937.513013657408</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45937.513013657408</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45937.513013657408</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45937.513013657408</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45937.513013657408</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45937.513013657408</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45937.513013657408</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45937.513013657408</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45937.513013657408</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45937.513013657408</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45937.513013657408</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45937.513013657408</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45937.513013657408</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45937.513013657408</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45937.513013657408</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45937.513013657408</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45937.513013657408</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45937.513013657408</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45937.513013657408</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45937.513013657408</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45937.513013657408</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45937.513013657408</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45937.513013657408</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45937.513013657408</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45937.513013657408</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45937.513013657408</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45937.513013657408</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45937.513013657408</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45937.513013657408</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45937.513013657408</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45937.513013657408</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45937.513013657408</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45937.513013657408</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45937.513013657408</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45937.513013657408</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45937.513013657408</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45937.513013657408</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45937.513013657408</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45937.513013657408</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45937.513013657408</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45937.513013657408</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45937.513013657408</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45937.513013657408</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45937.513013657408</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45937.513013657408</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45937.513013657408</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45937.513013657408</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45937.513013657408</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45937.513013657408</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45937.513013657408</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45937.513013657408</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45937.513013657408</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45937.513013657408</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45937.513013657408</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45937.513013657408</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45937.513013657408</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45937.513013657408</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45937.513013657408</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45937.513013657408</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45937.513013657408</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45937.513013657408</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45937.513013657408</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45937.513013657408</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45937.513013657408</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45937.513013657408</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45937.513013657408</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45937.513013657408</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45937.513013657408</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45937.513013657408</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45937.513013657408</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45937.513013657408</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45937.513013657408</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45937.513013657408</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45937.513013657408</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45937.513013657408</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45937.513013657408</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45937.513013657408</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45937.513013657408</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45937.513013657408</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45937.513013657408</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45937.513013657408</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45937.513013657408</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45937.513013657408</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45937.513013657408</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45937.513013657408</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45937.513013657408</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45937.513013657408</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45937.513013657408</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45937.513013657408</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45937.513013657408</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45937.513013657408</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45937.513013657408</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45937.513013657408</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45937.513013657408</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45937.513013657408</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45937.513013657408</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45937.513013657408</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45937.513013657408</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45937.513013657408</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45937.513013657408</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45937.513013657408</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45937.513013657408</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45937.513013657408</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45937.513013657408</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45937.513013657408</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45937.513013657408</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45937.513013657408</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45937.513013657408</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45937.513013657408</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45937.513013657408</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45937.513013657408</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45937.513013657408</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45937.513013657408</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45937.513013657408</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45937.513013657408</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45937.513013657408</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45937.513013657408</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45937.513013657408</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45937.513013657408</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45937.513013657408</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45937.513013657408</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45937.513013657408</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45937.513013657408</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45937.513013657408</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45937.513013657408</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45937.513013657408</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45937.513013657408</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45937.513013657408</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45937.513013657408</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45937.513013657408</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45937.513013657408</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45937.513013657408</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45937.513013657408</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45937.513013657408</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45937.513013657408</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45937.513013657408</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45937.513013657408</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45937.513013657408</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45937.513013657408</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45937.513013657408</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45937.513013657408</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45937.513013657408</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45937.513013657408</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45937.513013657408</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45937.513013657408</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45937.513013657408</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45937.513013657408</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45937.513013657408</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45937.513013657408</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45937.513013657408</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45937.513013657408</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45937.513013657408</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45937.513013657408</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45937.513013657408</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45937.513013657408</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45937.513013657408</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45937.513013657408</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45937.513013657408</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45937.513013657408</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45937.513013657408</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45937.513013657408</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45937.513013657408</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45937.513013657408</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45937.513013657408</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45937.513013657408</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45937.513013657408</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45937.513013657408</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45937.513013657408</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45937.513013657408</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45937.513013657408</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45937.513013657408</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45937.513013657408</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45937.513013657408</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45937.513013657408</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45937.513013657408</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45937.513013657408</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45937.513013657408</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45937.513013657408</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45937.513013657408</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45937.513013657408</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45937.513013657408</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45937.513013657408</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45937.513013657408</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45937.513013657408</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45937.513013657408</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45937.513013657408</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45937.513013657408</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45937.513013657408</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45937.513013657408</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45937.513013657408</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45937.513013657408</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45937.513013657408</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45937.513013657408</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45937.513013657408</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45937.513013657408</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45937.513013657408</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45937.513013657408</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45937.513013657408</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45937.513013657408</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45937.513013657408</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45937.513013657408</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45937.513013657408</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45937.513013657408</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45937.513013657408</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45937.513013657408</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45937.513013657408</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45937.513013657408</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45937.513013657408</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45937.513013657408</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45937.513013657408</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45937.513013657408</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45937.513013657408</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45937.513013657408</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45937.513013657408</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45937.513013657408</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45937.513013657408</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45937.513013657408</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45937.513013657408</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45937.513013657408</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45937.513013657408</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45937.513013657408</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45937.513013657408</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45937.513013657408</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45937.513013657408</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45937.513013657408</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45937.513013657408</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45937.513013657408</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45937.513013657408</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45937.513013657408</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45937.513013657408</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45937.513013657408</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45937.513013657408</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45937.513013657408</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45937.513013657408</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45937.513013657408</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45937.513013657408</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45937.513013657408</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45937.513013657408</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45937.513013657408</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45937.513013657408</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45937.513013657408</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45937.513013657408</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45937.513013657408</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45937.513013657408</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45937.513013657408</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45937.513013657408</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45937.513013657408</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45937.513013657408</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45937.513013657408</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45937.513013657408</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45937.513013657408</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45937.513013657408</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45937.513013657408</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45937.513013657408</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45937.513013657408</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45937.513013657408</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45937.513013657408</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45937.513013657408</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45937.513013657408</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45937.513013657408</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45937.513013657408</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45937.513013657408</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45937.513013657408</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45937.513013657408</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45937.513013657408</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45937.513013657408</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45937.513013657408</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45937.513013657408</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45937.513013657408</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45937.513013657408</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45937.513013657408</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45937.513013657408</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45.680953472219699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39045</v>
      </c>
      <c r="F3" s="38">
        <v>45926.188877314817</v>
      </c>
      <c r="G3" s="39">
        <f ca="1">IFERROR(NOW()-F3,"-")</f>
        <v>11.324136342591373</v>
      </c>
      <c r="H3" s="38">
        <v>45926.158159722225</v>
      </c>
      <c r="I3" s="37" t="str">
        <f>IFERROR(VLOOKUP(D3,DB!A:F,6,0),"")</f>
        <v>SCECO</v>
      </c>
      <c r="J3" s="37" t="str">
        <f>IFERROR(VLOOKUP(D3,DB!A:G,7,0),"")</f>
        <v>Good</v>
      </c>
      <c r="K3" s="37" t="s">
        <v>39069</v>
      </c>
      <c r="L3" s="37" t="str">
        <f>IFERROR(VLOOKUP(D3,DB!A:I,9,0),"")</f>
        <v>Latis</v>
      </c>
      <c r="M3" s="128"/>
    </row>
    <row r="4" spans="1:13" ht="15">
      <c r="A4" s="37" t="s">
        <v>39070</v>
      </c>
      <c r="B4" s="37" t="str">
        <f>IFERROR(VLOOKUP(D4,DB!A:K,11,0),"")</f>
        <v>R5</v>
      </c>
      <c r="C4" s="37">
        <v>2</v>
      </c>
      <c r="D4" s="37" t="s">
        <v>37362</v>
      </c>
      <c r="E4" s="37" t="s">
        <v>39045</v>
      </c>
      <c r="F4" s="38">
        <v>45937.405081018522</v>
      </c>
      <c r="G4" s="39">
        <f ca="1">IFERROR(NOW()-F4,"-")</f>
        <v>0.10793263888626825</v>
      </c>
      <c r="H4" s="38">
        <v>45937.391967592594</v>
      </c>
      <c r="I4" s="37" t="str">
        <f>IFERROR(VLOOKUP(D4,DB!A:F,6,0),"")</f>
        <v>Generator-SG</v>
      </c>
      <c r="J4" s="37" t="str">
        <f>IFERROR(VLOOKUP(D4,DB!A:G,7,0),"")</f>
        <v>Vandalized</v>
      </c>
      <c r="K4" s="37" t="s">
        <v>39071</v>
      </c>
      <c r="L4" s="37" t="str">
        <f>IFERROR(VLOOKUP(D4,DB!A:I,9,0),"")</f>
        <v>Latis</v>
      </c>
      <c r="M4" s="128"/>
    </row>
    <row r="5" spans="1:13" ht="15">
      <c r="A5" s="37"/>
      <c r="B5" s="37" t="str">
        <f>IFERROR(VLOOKUP(D5,DB!A:K,11,0),"")</f>
        <v/>
      </c>
      <c r="C5" s="37"/>
      <c r="D5"/>
      <c r="E5" s="37"/>
      <c r="F5" s="38"/>
      <c r="G5" s="39">
        <f ca="1">IFERROR(NOW()-F5,"-")</f>
        <v>45937.513013657408</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45937.513013657408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45937.513013657408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45937.513013657408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45937.513013657408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45937.513013657408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45937.513013657408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45937.513013657408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45937.513013657408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45937.513013657408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45937.513013657408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45937.513013657408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45937.513013657408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45937.513013657408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45937.513013657408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45937.513013657408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45937.513013657408</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45937.513013657408</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45937.513013657408</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45937.513013657408</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45937.513013657408</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45937.513013657408</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45937.513013657408</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45937.513013657408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45937.513013657408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45937.513013657408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45937.513013657408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45937.513013657408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45937.513013657408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45937.513013657408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45937.513013657408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45937.513013657408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45937.513013657408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45937.513013657408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45937.513013657408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45937.513013657408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45937.513013657408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45937.513013657408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45937.513013657408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45937.513013657408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45937.513013657408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45937.513013657408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45937.513013657408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45937.513013657408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45937.513013657408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45937.513013657408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45937.513013657408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45937.513013657408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45937.513013657408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45937.513013657408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45937.513013657408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45937.513013657408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45937.513013657408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45937.513013657408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45937.513013657408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45937.513013657408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45937.513013657408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45937.513013657408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45937.513013657408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45937.513013657408</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45937.513013657408</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45937.513013657408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45937.513013657408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45937.513013657408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45937.513013657408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45937.513013657408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45937.513013657408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45937.513013657408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45937.513013657408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45937.513013657408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45937.513013657408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45937.513013657408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45937.513013657408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45937.513013657408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45937.513013657408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45937.513013657408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45937.513013657408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45937.513013657408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45937.513013657408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45937.513013657408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45937.513013657408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45937.513013657408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45937.513013657408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45937.513013657408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45937.513013657408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45937.513013657408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45937.513013657408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45937.513013657408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45937.513013657408</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45937.513013657408</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45937.513013657408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45937.513013657408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45937.513013657408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45937.513013657408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45937.513013657408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45937.513013657408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45937.513013657408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45937.513013657408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45937.513013657408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45937.513013657408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45937.513013657408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45937.513013657408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45937.513013657408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45937.513013657408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45937.513013657408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45937.513013657408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45937.513013657408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45937.513013657408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45937.513013657408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45937.513013657408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45937.513013657408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45937.513013657408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45937.513013657408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45937.513013657408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45937.513013657408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45937.513013657408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45937.513013657408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45937.513013657408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45937.513013657408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45937.513013657408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45937.513013657408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45937.513013657408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45937.513013657408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45937.513013657408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45937.513013657408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45937.513013657408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45937.513013657408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45937.513013657408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45937.513013657408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45937.513013657408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45937.513013657408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45937.513013657408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45937.513013657408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45937.513013657408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45937.513013657408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45937.513013657408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45937.513013657408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45937.513013657408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45937.513013657408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45937.513013657408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45937.513013657408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45937.513013657408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45937.513013657408</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45937.513013657408</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10.740166435185529</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45937.513013657408</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3.632041435186693</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2.5707682870342978</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39078</v>
      </c>
      <c r="B6" s="112" t="str">
        <f>IFERROR(VLOOKUP(D6,DB!A:K,11,0),"")</f>
        <v>R6</v>
      </c>
      <c r="C6" s="114">
        <v>1</v>
      </c>
      <c r="D6" s="112" t="s">
        <v>33009</v>
      </c>
      <c r="E6" s="115" t="s">
        <v>38964</v>
      </c>
      <c r="F6" s="116">
        <v>45937.073495370372</v>
      </c>
      <c r="G6" s="81">
        <f ca="1">IFERROR(NOW()-F6,"-")</f>
        <v>0.43951828703575302</v>
      </c>
      <c r="H6" s="116">
        <v>45937.053842592592</v>
      </c>
      <c r="I6" s="112" t="str">
        <f>IFERROR(VLOOKUP(D6,DB!A:F,6,0),"")</f>
        <v>SCECO</v>
      </c>
      <c r="J6" s="112" t="str">
        <f>IFERROR(VLOOKUP(D6,DB!A:G,7,0),"")</f>
        <v>Dead+No BB Design</v>
      </c>
      <c r="K6" s="117" t="s">
        <v>39079</v>
      </c>
      <c r="L6" s="118" t="str">
        <f>IFERROR(VLOOKUP(D6,DB!A:I,9,0),"")</f>
        <v>Latis</v>
      </c>
    </row>
    <row r="7" spans="1:16383" ht="31.5" customHeight="1">
      <c r="A7" s="113" t="s">
        <v>39080</v>
      </c>
      <c r="B7" s="112" t="str">
        <f>IFERROR(VLOOKUP(D7,DB!A:K,11,0),"")</f>
        <v>R6</v>
      </c>
      <c r="C7" s="114">
        <v>1</v>
      </c>
      <c r="D7" s="112" t="s">
        <v>32708</v>
      </c>
      <c r="E7" s="129" t="s">
        <v>39073</v>
      </c>
      <c r="F7" s="116">
        <v>45937.446932870371</v>
      </c>
      <c r="G7" s="81">
        <f ca="1">IFERROR(NOW()-F7,"-")</f>
        <v>6.6080787037208211E-2</v>
      </c>
      <c r="H7" s="116">
        <v>45937.397986111115</v>
      </c>
      <c r="I7" s="112" t="str">
        <f>IFERROR(VLOOKUP(D7,DB!A:F,6,0),"")</f>
        <v>SCECO</v>
      </c>
      <c r="J7" s="112" t="str">
        <f>IFERROR(VLOOKUP(D7,DB!A:G,7,0),"")</f>
        <v>Dead</v>
      </c>
      <c r="K7" s="117" t="s">
        <v>39081</v>
      </c>
      <c r="L7" s="118" t="str">
        <f>IFERROR(VLOOKUP(D7,DB!A:I,9,0),"")</f>
        <v>Latis</v>
      </c>
    </row>
    <row r="8" spans="1:16383" ht="31.5" customHeight="1">
      <c r="A8" s="113" t="s">
        <v>39082</v>
      </c>
      <c r="B8" s="112" t="str">
        <f>IFERROR(VLOOKUP(D8,DB!A:K,11,0),"")</f>
        <v>R6</v>
      </c>
      <c r="C8" s="114">
        <v>2</v>
      </c>
      <c r="D8" s="112" t="s">
        <v>32847</v>
      </c>
      <c r="E8" s="115" t="s">
        <v>38964</v>
      </c>
      <c r="F8" s="116">
        <v>45937.498900462961</v>
      </c>
      <c r="G8" s="81">
        <f ca="1">IFERROR(NOW()-F8,"-")</f>
        <v>1.4113194447418209E-2</v>
      </c>
      <c r="H8" s="116">
        <v>45937.477210648147</v>
      </c>
      <c r="I8" s="112" t="str">
        <f>IFERROR(VLOOKUP(D8,DB!A:F,6,0),"")</f>
        <v>SCECO</v>
      </c>
      <c r="J8" s="112" t="str">
        <f>IFERROR(VLOOKUP(D8,DB!A:G,7,0),"")</f>
        <v>Dead</v>
      </c>
      <c r="K8" s="117" t="s">
        <v>39083</v>
      </c>
      <c r="L8" s="118" t="str">
        <f>IFERROR(VLOOKUP(D8,DB!A:I,9,0),"")</f>
        <v>Latis</v>
      </c>
    </row>
    <row r="9" spans="1:16383" ht="31.5" customHeight="1">
      <c r="A9" s="113"/>
      <c r="B9" s="112" t="str">
        <f>IFERROR(VLOOKUP(D9,DB!A:K,11,0),"")</f>
        <v/>
      </c>
      <c r="C9" s="114"/>
      <c r="D9" s="112"/>
      <c r="E9" s="115"/>
      <c r="F9" s="116"/>
      <c r="G9" s="81">
        <f ca="1">IFERROR(NOW()-F9,"-")</f>
        <v>45937.513013657408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45937.513013657408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32"/>
      <c r="E11" s="115"/>
      <c r="F11" s="116"/>
      <c r="G11" s="81">
        <f ca="1">IFERROR(NOW()-F11,"-")</f>
        <v>45937.513013657408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45937.513013657408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45937.513013657408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45937.513013657408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45937.513013657408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45937.513013657408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45937.513013657408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45937.513013657408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45937.513013657408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45937.513013657408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45937.513013657408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45937.513013657408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45937.513013657408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45937.513013657408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45937.513013657408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45937.513013657408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45937.513013657408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45937.513013657408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45937.513013657408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45937.513013657408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45937.513013657408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45937.513013657408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45937.513013657408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45937.513013657408</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45937.513013657408</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45937.513013657408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45937.513013657408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45937.513013657408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45937.513013657408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45937.513013657408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45937.513013657408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45937.513013657408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45937.513013657408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45937.513013657408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45937.513013657408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45937.513013657408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45937.513013657408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45937.513013657408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45937.513013657408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45937.513013657408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45937.513013657408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45937.513013657408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45937.513013657408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45937.513013657408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45937.513013657408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45937.513013657408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45937.513013657408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45937.513013657408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45937.513013657408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45937.513013657408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45937.513013657408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45937.513013657408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45937.513013657408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45937.513013657408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45937.513013657408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45937.513013657408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45937.513013657408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45937.513013657408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45937.513013657408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45937.513013657408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45937.513013657408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45937.513013657408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45937.513013657408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45937.513013657408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45937.513013657408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45937.513013657408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45937.513013657408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45937.513013657408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45937.513013657408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45937.513013657408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45937.513013657408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45937.513013657408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45937.513013657408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45937.513013657408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45937.513013657408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45937.513013657408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45937.513013657408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45937.513013657408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45937.513013657408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45937.513013657408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45937.513013657408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45937.513013657408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45937.513013657408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45937.513013657408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45937.513013657408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45937.513013657408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45937.513013657408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45937.513013657408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45937.513013657408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45937.513013657408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45937.513013657408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45937.513013657408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45937.513013657408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45937.513013657408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45937.513013657408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45937.513013657408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45937.513013657408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45937.513013657408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45937.513013657408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45937.513013657408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45937.513013657408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45937.513013657408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45937.513013657408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45937.513013657408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45937.513013657408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45937.513013657408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45937.513013657408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45937.513013657408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45937.513013657408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45937.513013657408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45937.513013657408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45937.513013657408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45937.513013657408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45937.513013657408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45937.513013657408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45937.513013657408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45937.513013657408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45937.513013657408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45937.513013657408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45937.513013657408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45937.513013657408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45937.513013657408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45937.513013657408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45937.513013657408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45937.513013657408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45937.513013657408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45937.513013657408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45937.513013657408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45937.513013657408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45937.513013657408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45937.513013657408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45937.513013657408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45937.513013657408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45937.513013657408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45937.513013657408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45937.513013657408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45937.513013657408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45937.513013657408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45937.513013657408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45937.513013657408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45937.513013657408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45937.513013657408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45937.513013657408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45937.513013657408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45937.513013657408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45937.513013657408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45937.513013657408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45937.513013657408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45937.513013657408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45937.513013657408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45937.513013657408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45937.513013657408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45937.513013657408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45937.513013657408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45937.513013657408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45937.513013657408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45937.513013657408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45937.513013657408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45937.513013657408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45937.513013657408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45937.513013657408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45937.513013657408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45937.513013657408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45937.513013657408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45937.513013657408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45937.513013657408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45937.513013657408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45937.513013657408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45937.513013657408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45937.513013657408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45937.513013657408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45937.513013657408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45937.513013657408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45937.513013657408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45937.513013657408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45937.513013657408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45937.513013657408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45937.513013657408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45937.513013657408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45937.513013657408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45937.513013657408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45937.513013657408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45937.513013657408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45937.513013657408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45937.513013657408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45937.513013657408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45937.513013657408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45937.513013657408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45937.513013657408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45937.513013657408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45937.513013657408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45937.513013657408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45937.513013657408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45937.513013657408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45937.513013657408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45937.513013657408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45937.513013657408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45937.513013657408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45937.513013657408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45937.513013657408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45937.513013657408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45937.513013657408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45937.513013657408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45937.513013657408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45937.513013657408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45937.513013657408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45937.513013657408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45937.513013657408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45937.513013657408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45937.513013657408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45937.513013657408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45937.513013657408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45937.513013657408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45937.513013657408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45937.513013657408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45937.513013657408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45937.513013657408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45937.513013657408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45937.513013657408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45937.513013657408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45937.513013657408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45937.513013657408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45937.513013657408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45937.513013657408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45937.513013657408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45937.513013657408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45937.513013657408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45937.513013657408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45937.513013657408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45937.513013657408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45937.513013657408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45937.513013657408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45937.513013657408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45937.513013657408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45937.513013657408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45937.513013657408</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45937.513013657408</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45937.513013657408</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45937.513013657408</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45937.513013657408</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45937.513013657408</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45937.513013657408</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45937.513013657408</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45937.513013657408</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45937.513013657408</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45937.513013657408</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45937.513013657408</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45937.513013657408</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